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\Desktop\Archivos_2022\Cuenta_Publica_2022\3erTrimestre_2022\Siret\"/>
    </mc:Choice>
  </mc:AlternateContent>
  <bookViews>
    <workbookView xWindow="0" yWindow="0" windowWidth="23040" windowHeight="9525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F36" i="65" l="1"/>
  <c r="F35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9" i="65"/>
  <c r="F48" i="65"/>
  <c r="F47" i="65"/>
  <c r="F46" i="65"/>
  <c r="F45" i="65"/>
  <c r="F44" i="65"/>
  <c r="F43" i="65"/>
  <c r="F42" i="65"/>
  <c r="F41" i="65"/>
  <c r="F40" i="65"/>
  <c r="F39" i="65"/>
  <c r="F38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58" i="60" s="1"/>
  <c r="C46" i="60"/>
  <c r="C37" i="60"/>
  <c r="C34" i="60"/>
  <c r="C28" i="60"/>
  <c r="C25" i="60"/>
  <c r="C19" i="60"/>
  <c r="C99" i="60" l="1"/>
  <c r="D46" i="62"/>
  <c r="C46" i="62"/>
  <c r="C73" i="60"/>
  <c r="C147" i="59" l="1"/>
  <c r="C135" i="59"/>
  <c r="C128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<sst xmlns="http://schemas.openxmlformats.org/spreadsheetml/2006/main" count="906" uniqueCount="635">
  <si>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</si>
  <si>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</si>
  <si>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</si>
  <si>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</si>
  <si>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</si>
  <si>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</si>
  <si>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</si>
  <si>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</si>
  <si>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</si>
  <si>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</si>
  <si>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</si>
  <si>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</si>
  <si>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</si>
  <si>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</si>
  <si>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</si>
  <si>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</si>
  <si>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</si>
  <si>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</si>
  <si>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</si>
  <si>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</si>
  <si>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</si>
  <si>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</si>
  <si>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</si>
  <si>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</si>
  <si>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</si>
  <si>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</si>
  <si>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</si>
  <si>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</si>
  <si>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</si>
  <si>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</si>
  <si>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</si>
  <si>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</si>
  <si>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</si>
  <si>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</si>
  <si>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</si>
  <si>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</si>
  <si>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</si>
  <si>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</si>
  <si>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</si>
  <si>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</si>
  <si>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</si>
  <si>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</si>
  <si>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</si>
  <si>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</si>
  <si>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</si>
  <si>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</si>
  <si>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</si>
  <si>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</si>
  <si>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</si>
  <si>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</si>
  <si>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</si>
  <si>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</si>
  <si>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</si>
  <si>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</si>
  <si>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</si>
  <si>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</si>
  <si>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</si>
  <si>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</si>
  <si>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</si>
  <si>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</si>
  <si>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</si>
  <si>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</si>
  <si>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</si>
  <si>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</si>
  <si>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</si>
  <si>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</si>
  <si>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</si>
  <si>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</si>
  <si>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</si>
  <si>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</si>
  <si>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</si>
  <si>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</si>
  <si>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</si>
  <si>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</si>
  <si>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</si>
  <si>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</si>
  <si>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</si>
  <si>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</si>
  <si>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</si>
  <si>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</si>
  <si>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</si>
  <si>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</si>
  <si>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</si>
  <si>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</si>
  <si>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</si>
  <si>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</si>
  <si>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</si>
  <si>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</si>
  <si>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</si>
  <si>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</si>
  <si>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</si>
  <si>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</si>
  <si>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</si>
  <si>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</si>
  <si>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</si>
  <si>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</si>
  <si>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</si>
  <si>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</si>
  <si>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</si>
  <si>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</si>
  <si>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</si>
  <si>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</si>
  <si>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</si>
  <si>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</si>
  <si>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</si>
  <si>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</si>
  <si>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</si>
  <si>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</si>
  <si>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</si>
  <si>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</si>
  <si>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</si>
  <si>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</si>
  <si>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</si>
  <si>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</si>
  <si>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</si>
  <si>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</si>
  <si>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</si>
  <si>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</si>
  <si>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</si>
  <si>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</si>
  <si>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</si>
  <si>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</si>
  <si>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</si>
  <si>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</si>
  <si>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</si>
  <si>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</si>
  <si>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</si>
  <si>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</si>
  <si>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</si>
  <si>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</si>
  <si>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</si>
  <si>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</si>
  <si>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</si>
  <si>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</si>
  <si>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</si>
  <si>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</si>
  <si>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</si>
  <si>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</si>
  <si>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</si>
  <si>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</si>
  <si>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</si>
  <si>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</si>
  <si>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</si>
  <si>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</si>
  <si>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</si>
  <si>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</si>
  <si>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</si>
  <si>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</si>
  <si>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</si>
  <si>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</si>
  <si>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</si>
  <si>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</si>
  <si>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</si>
  <si>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</si>
  <si>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</si>
  <si>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</si>
  <si>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</si>
  <si>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</si>
  <si>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</si>
  <si>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</si>
  <si>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</si>
  <si>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</si>
  <si>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</si>
  <si>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</si>
  <si>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</si>
  <si>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</si>
  <si>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</si>
  <si>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</si>
  <si>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</si>
  <si>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</si>
  <si>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</si>
  <si>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</si>
  <si>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</si>
  <si>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</si>
  <si>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</si>
  <si>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</si>
  <si>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</si>
  <si>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</si>
  <si>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</si>
  <si>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</si>
  <si>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</si>
  <si>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</si>
  <si>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</si>
  <si>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</si>
  <si>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</si>
  <si>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</si>
  <si>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</si>
  <si>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</si>
  <si>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</si>
  <si>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</si>
  <si>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</si>
  <si>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</si>
  <si>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</si>
  <si>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</si>
  <si>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</si>
  <si>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</si>
  <si>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</si>
  <si>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</si>
  <si>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</si>
  <si>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</si>
  <si>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</si>
  <si>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</si>
  <si>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</si>
  <si>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</si>
  <si>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</si>
  <si>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</si>
  <si>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</si>
  <si>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</si>
  <si>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</si>
  <si>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</si>
  <si>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</si>
  <si>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</si>
  <si>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</si>
  <si>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</si>
  <si>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</si>
  <si>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</si>
  <si>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</si>
  <si>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</si>
  <si>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</si>
  <si>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</si>
  <si>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</si>
  <si>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</si>
  <si>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</si>
  <si>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</si>
  <si>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</si>
  <si>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</si>
  <si>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</si>
  <si>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</si>
  <si>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</si>
  <si>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</si>
  <si>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</si>
  <si>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</si>
  <si>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</si>
  <si>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</si>
  <si>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</si>
  <si>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</si>
  <si>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</si>
  <si>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</si>
  <si>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</si>
  <si>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</si>
  <si>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</si>
  <si>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</si>
  <si>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</si>
  <si>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</si>
  <si>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</si>
  <si>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</si>
  <si>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</si>
  <si>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</si>
  <si>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</si>
  <si>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</si>
  <si>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</si>
  <si>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</si>
  <si>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</si>
  <si>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</si>
  <si>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</si>
  <si>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</si>
  <si>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</si>
  <si>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</si>
  <si>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</si>
  <si>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</si>
  <si>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</si>
  <si>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</si>
  <si>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</si>
  <si>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</si>
  <si>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</si>
  <si>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</si>
  <si>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</si>
  <si>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</si>
  <si>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</si>
  <si>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</si>
  <si>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</si>
  <si>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</si>
  <si>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</si>
  <si>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</si>
  <si>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</si>
  <si>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</si>
  <si>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</si>
  <si>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</si>
  <si>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</si>
  <si>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</si>
  <si>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</si>
  <si>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</si>
  <si>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</si>
  <si>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</si>
  <si>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</si>
  <si>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</si>
  <si>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</si>
  <si>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</si>
  <si>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</si>
  <si>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</si>
  <si>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</si>
  <si>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</si>
  <si>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</si>
  <si>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</si>
  <si>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</si>
  <si>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</si>
  <si>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</si>
  <si>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</si>
  <si>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</si>
  <si>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</si>
  <si>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</si>
  <si>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</si>
  <si>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</si>
  <si>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</si>
  <si>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</si>
  <si>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</si>
  <si>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</si>
  <si>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</si>
  <si>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</si>
  <si>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</si>
  <si>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</si>
  <si>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</si>
  <si>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</si>
  <si>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</si>
  <si>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</si>
  <si>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</si>
  <si>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</si>
  <si>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</si>
  <si>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</si>
  <si>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</si>
  <si>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</si>
  <si>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</si>
  <si>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</si>
  <si>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</si>
  <si>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</si>
  <si>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</si>
  <si>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</si>
  <si>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</si>
  <si>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</si>
  <si>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</si>
  <si>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</si>
  <si>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</si>
  <si>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</si>
  <si>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</si>
  <si>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</si>
  <si>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</si>
  <si>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</si>
  <si>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</si>
  <si>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</si>
  <si>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</si>
  <si>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</si>
  <si>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</si>
  <si>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</si>
  <si>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</si>
  <si>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</si>
  <si>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</si>
  <si>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</si>
  <si>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</si>
  <si>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</si>
  <si>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</si>
  <si>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</si>
  <si>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</si>
  <si>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</si>
  <si>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</si>
  <si>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</si>
  <si>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</si>
  <si>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</si>
  <si>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</si>
  <si>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</si>
  <si>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</si>
  <si>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</si>
  <si>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</si>
  <si>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</si>
  <si>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</si>
  <si>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</si>
  <si>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</si>
  <si>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</si>
  <si>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</si>
  <si>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</si>
  <si>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</si>
  <si>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</si>
  <si>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</si>
  <si>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</si>
  <si>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</si>
  <si>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</si>
  <si>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</si>
  <si>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</si>
  <si>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</si>
  <si>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</si>
  <si>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</si>
  <si>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</si>
  <si>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</si>
  <si>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</si>
  <si>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</si>
  <si>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</si>
  <si>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</si>
  <si>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</si>
  <si>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</si>
  <si>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</si>
  <si>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</si>
  <si>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</si>
  <si>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</si>
  <si>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</si>
  <si>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</si>
  <si>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</si>
  <si>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</si>
  <si>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</si>
  <si>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</si>
  <si>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</si>
  <si>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</si>
  <si>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</si>
  <si>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</si>
  <si>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</si>
  <si>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</si>
  <si>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</si>
  <si>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</si>
  <si>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</si>
  <si>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</si>
  <si>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</si>
  <si>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</si>
  <si>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</si>
  <si>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</si>
  <si>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</si>
  <si>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</si>
  <si>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</si>
  <si>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</si>
  <si>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</si>
  <si>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</si>
  <si>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</si>
  <si>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</si>
  <si>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</si>
  <si>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</si>
  <si>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</si>
  <si>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</si>
  <si>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</si>
  <si>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</si>
  <si>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</si>
  <si>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</si>
  <si>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</si>
  <si>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</si>
  <si>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</si>
  <si>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</si>
  <si>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</si>
  <si>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</si>
  <si>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</si>
  <si>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</si>
  <si>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</si>
  <si>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</si>
  <si>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</si>
  <si>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</si>
  <si>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</si>
  <si>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</si>
  <si>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</si>
  <si>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</si>
  <si>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</si>
  <si>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</si>
  <si>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</si>
  <si>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</si>
  <si>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</si>
  <si>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</si>
  <si>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</si>
  <si>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</si>
  <si>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</si>
  <si>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</si>
  <si>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</si>
  <si>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</si>
  <si>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</si>
  <si>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</si>
  <si>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</si>
  <si>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</si>
  <si>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</si>
  <si>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</si>
  <si>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</si>
  <si>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</si>
  <si>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</si>
  <si>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</si>
  <si>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</si>
  <si>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</si>
  <si>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</si>
  <si>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</si>
  <si>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</si>
  <si>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</si>
  <si>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</si>
  <si>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</si>
  <si>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</si>
  <si>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</si>
  <si>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</si>
  <si>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</si>
  <si>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</si>
  <si>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</si>
  <si>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</si>
  <si>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</si>
  <si>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</si>
  <si>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</si>
  <si>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</si>
  <si>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</si>
  <si>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</si>
  <si>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</si>
  <si>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</si>
  <si>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</si>
  <si>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</si>
  <si>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</si>
  <si>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</si>
  <si>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</si>
  <si>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</si>
  <si>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</si>
  <si>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</si>
  <si>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</si>
  <si>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</si>
  <si>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</si>
  <si>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</si>
  <si>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</si>
  <si>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</si>
  <si>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</si>
  <si>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</si>
  <si>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</si>
  <si>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</si>
  <si>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</si>
  <si>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</si>
  <si>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</si>
  <si>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</si>
  <si>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</si>
  <si>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</si>
  <si>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</si>
  <si>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</si>
  <si>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</si>
  <si>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</si>
  <si>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</si>
  <si>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</si>
  <si>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</si>
  <si>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</si>
  <si>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</si>
  <si>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</si>
  <si>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</si>
  <si>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</si>
  <si>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</si>
  <si>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</si>
  <si>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</si>
  <si>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</si>
  <si>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</si>
  <si>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</si>
  <si>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</si>
  <si>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</si>
  <si>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</si>
  <si>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</si>
  <si>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</si>
  <si>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</si>
  <si>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</si>
  <si>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</si>
  <si>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</si>
  <si>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</si>
  <si>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</si>
  <si>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</si>
  <si>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</si>
  <si>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</si>
  <si>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</si>
  <si>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</si>
  <si>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</si>
  <si>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</si>
  <si>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</si>
  <si>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</si>
  <si>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</si>
  <si>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</si>
  <si>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</si>
  <si>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</si>
  <si>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</si>
  <si>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</si>
  <si>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</si>
  <si>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</si>
  <si>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</si>
  <si>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</si>
  <si>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</si>
  <si>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</si>
  <si>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</si>
  <si>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</si>
  <si>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</si>
  <si>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</si>
  <si>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</si>
  <si>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</si>
  <si>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</si>
  <si>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</si>
  <si>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</si>
  <si>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</si>
  <si>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</si>
  <si>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</si>
  <si>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</si>
  <si>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</si>
  <si>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</si>
  <si>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</si>
  <si>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</si>
  <si>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</si>
  <si>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</si>
  <si>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</si>
  <si>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</si>
  <si>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</si>
  <si>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</si>
  <si>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</si>
  <si>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</si>
  <si>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</si>
  <si>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</si>
  <si>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</si>
  <si>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</si>
  <si>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</si>
  <si>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</si>
  <si>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</si>
  <si>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</si>
  <si>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</si>
  <si>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</si>
  <si>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</si>
  <si>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</si>
  <si>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</si>
  <si>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</si>
  <si>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</si>
  <si>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</si>
  <si>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</si>
  <si>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</si>
  <si>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</si>
  <si>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</si>
  <si>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</si>
  <si>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</si>
  <si>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</si>
  <si>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</si>
  <si>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</si>
  <si>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</si>
  <si>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</si>
  <si>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</si>
  <si>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</si>
  <si>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</si>
  <si>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</si>
  <si>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</si>
  <si>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</si>
  <si>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</si>
  <si>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</si>
  <si>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</si>
  <si>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</si>
  <si>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</si>
  <si>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Bienes en Proceso de Escrituración</t>
  </si>
  <si>
    <t>Escrituración en Proceso de Bienes</t>
  </si>
  <si>
    <t>Sistema de Agua Potable y Alcantarillado San Miguel de Allende, Gto. </t>
  </si>
  <si>
    <t>Correspondiente del 1 de Enero AL 30 DE SEPTIEMBRE DEL 2022</t>
  </si>
  <si>
    <t>"Declaro bajo Protesta de decir verdad, que el análisis, evaluación y dictamen se ha hecho en estricto apego a la normatividad aplicable en la materia del evento en cuestión, que no contiene dolo, vicios ocultos y se emite con responsabilidad y honradez"</t>
  </si>
  <si>
    <t>_________________________</t>
  </si>
  <si>
    <t>DIRECTOR GENERAL
ING. ARQ. CARLOS VAZQUEZ</t>
  </si>
  <si>
    <t xml:space="preserve">                            _________________________</t>
  </si>
  <si>
    <t xml:space="preserve">                             DIRECTORA ADMINISTRATIVA
                  LIC. MARIA DE LOURDES MORALES ROJAS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</si>
</sst>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_-[$€-2]* #,##0.00_-;\-[$€-2]* #,##0.00_-;_-[$€-2]* &quot;-&quot;??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168" fontId="4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8" fillId="0" borderId="0"/>
  </cellStyleXfs>
  <cellXfs count="172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3" fillId="0" borderId="0" xfId="3" applyFont="1" applyBorder="1" applyAlignment="1" applyProtection="1">
      <alignment horizontal="center" vertical="center" wrapText="1"/>
      <protection locked="0"/>
    </xf>
    <xf numFmtId="0" fontId="3" fillId="0" borderId="0" xfId="3" applyFont="1" applyBorder="1" applyAlignment="1" applyProtection="1">
      <alignment horizontal="center" vertical="center" wrapText="1"/>
      <protection locked="0"/>
    </xf>
    <xf numFmtId="0" fontId="3" fillId="0" borderId="0" xfId="3" applyFont="1" applyBorder="1" applyAlignment="1" applyProtection="1">
      <alignment vertical="center" wrapText="1"/>
      <protection locked="0"/>
    </xf>
    <xf numFmtId="0" fontId="3" fillId="0" borderId="0" xfId="3" applyFont="1" applyAlignment="1" applyProtection="1">
      <alignment horizontal="center"/>
      <protection locked="0"/>
    </xf>
    <xf numFmtId="0" fontId="3" fillId="0" borderId="0" xfId="3" applyFont="1" applyBorder="1" applyAlignment="1" applyProtection="1">
      <alignment horizontal="center" vertical="top" wrapText="1"/>
      <protection locked="0"/>
    </xf>
    <xf numFmtId="0" fontId="3" fillId="0" borderId="0" xfId="3" applyFont="1" applyAlignment="1" applyProtection="1">
      <alignment horizontal="left" wrapText="1"/>
      <protection locked="0"/>
    </xf>
    <xf numFmtId="0" fontId="3" fillId="0" borderId="0" xfId="3" applyFont="1" applyBorder="1" applyAlignment="1" applyProtection="1">
      <alignment horizontal="left" vertical="top" wrapText="1"/>
      <protection locked="0"/>
    </xf>
  </cellXfs>
  <cellStyles count="30">
    <cellStyle name="Euro" xfId="17"/>
    <cellStyle name="Hipervínculo" xfId="11" builtinId="8"/>
    <cellStyle name="Millares 2" xfId="1"/>
    <cellStyle name="Millares 2 2" xfId="15"/>
    <cellStyle name="Millares 2 2 2" xfId="19"/>
    <cellStyle name="Millares 2 3" xfId="20"/>
    <cellStyle name="Millares 2 4" xfId="18"/>
    <cellStyle name="Millares 3" xfId="21"/>
    <cellStyle name="Moneda 2" xfId="22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4 2" xfId="24"/>
    <cellStyle name="Normal 4 3" xfId="23"/>
    <cellStyle name="Normal 5" xfId="5"/>
    <cellStyle name="Normal 5 2" xfId="26"/>
    <cellStyle name="Normal 5 3" xfId="25"/>
    <cellStyle name="Normal 56" xfId="6"/>
    <cellStyle name="Normal 6" xfId="27"/>
    <cellStyle name="Normal 6 2" xfId="28"/>
    <cellStyle name="Normal 7" xfId="16"/>
    <cellStyle name="Normal 8" xfId="29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9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A42" sqref="A42:E42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39" t="s">
        <v>628</v>
      </c>
      <c r="B1" s="139"/>
      <c r="C1" s="19"/>
      <c r="D1" s="16" t="s">
        <v>614</v>
      </c>
      <c r="E1" s="17">
        <v>2022</v>
      </c>
    </row>
    <row r="2" spans="1:5" ht="18.95" customHeight="1" x14ac:dyDescent="0.2">
      <c r="A2" s="140" t="s">
        <v>613</v>
      </c>
      <c r="B2" s="140"/>
      <c r="C2" s="38"/>
      <c r="D2" s="16" t="s">
        <v>615</v>
      </c>
      <c r="E2" s="19" t="s">
        <v>617</v>
      </c>
    </row>
    <row r="3" spans="1:5" ht="18.95" customHeight="1" x14ac:dyDescent="0.2">
      <c r="A3" s="141" t="s">
        <v>629</v>
      </c>
      <c r="B3" s="141"/>
      <c r="C3" s="19"/>
      <c r="D3" s="16" t="s">
        <v>616</v>
      </c>
      <c r="E3" s="17">
        <v>3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5" x14ac:dyDescent="0.2">
      <c r="A33" s="7"/>
      <c r="B33" s="9"/>
    </row>
    <row r="34" spans="1:5" x14ac:dyDescent="0.2">
      <c r="A34" s="47" t="s">
        <v>49</v>
      </c>
      <c r="B34" s="48" t="s">
        <v>44</v>
      </c>
    </row>
    <row r="35" spans="1:5" x14ac:dyDescent="0.2">
      <c r="A35" s="47" t="s">
        <v>50</v>
      </c>
      <c r="B35" s="48" t="s">
        <v>45</v>
      </c>
    </row>
    <row r="36" spans="1:5" x14ac:dyDescent="0.2">
      <c r="A36" s="7"/>
      <c r="B36" s="10"/>
    </row>
    <row r="37" spans="1:5" x14ac:dyDescent="0.2">
      <c r="A37" s="7"/>
      <c r="B37" s="8" t="s">
        <v>47</v>
      </c>
    </row>
    <row r="38" spans="1:5" x14ac:dyDescent="0.2">
      <c r="A38" s="7" t="s">
        <v>48</v>
      </c>
      <c r="B38" s="48" t="s">
        <v>32</v>
      </c>
    </row>
    <row r="39" spans="1:5" x14ac:dyDescent="0.2">
      <c r="A39" s="7"/>
      <c r="B39" s="48" t="s">
        <v>33</v>
      </c>
    </row>
    <row r="40" spans="1:5" ht="12" thickBot="1" x14ac:dyDescent="0.25">
      <c r="A40" s="11"/>
      <c r="B40" s="12"/>
    </row>
    <row r="42" spans="1:5" ht="29.25" customHeight="1" x14ac:dyDescent="0.2">
      <c r="A42" s="165" t="s">
        <v>630</v>
      </c>
      <c r="B42" s="165"/>
      <c r="C42" s="165"/>
      <c r="D42" s="165"/>
      <c r="E42" s="165"/>
    </row>
    <row r="43" spans="1:5" ht="11.25" customHeight="1" x14ac:dyDescent="0.2">
      <c r="A43" s="166"/>
      <c r="B43" s="166"/>
    </row>
    <row r="44" spans="1:5" ht="11.25" customHeight="1" x14ac:dyDescent="0.2">
      <c r="A44" s="166"/>
      <c r="B44" s="166"/>
    </row>
    <row r="45" spans="1:5" x14ac:dyDescent="0.2">
      <c r="A45" s="166"/>
      <c r="B45" s="166"/>
    </row>
    <row r="46" spans="1:5" x14ac:dyDescent="0.2">
      <c r="A46" s="166"/>
      <c r="B46" s="166"/>
    </row>
    <row r="47" spans="1:5" x14ac:dyDescent="0.2">
      <c r="A47" s="166"/>
      <c r="B47" s="166"/>
    </row>
    <row r="48" spans="1:5" ht="22.5" customHeight="1" x14ac:dyDescent="0.2">
      <c r="A48" s="170" t="s">
        <v>633</v>
      </c>
      <c r="B48" s="170"/>
      <c r="C48" s="168" t="s">
        <v>631</v>
      </c>
      <c r="D48" s="168"/>
      <c r="E48" s="168"/>
    </row>
    <row r="49" spans="1:5" ht="78.75" customHeight="1" x14ac:dyDescent="0.2">
      <c r="A49" s="171" t="s">
        <v>634</v>
      </c>
      <c r="B49" s="171"/>
      <c r="C49" s="169" t="s">
        <v>632</v>
      </c>
      <c r="D49" s="169"/>
      <c r="E49" s="169"/>
    </row>
  </sheetData>
  <sheetProtection formatCells="0" formatColumns="0" formatRows="0" autoFilter="0" pivotTables="0"/>
  <mergeCells count="8">
    <mergeCell ref="C48:E48"/>
    <mergeCell ref="C49:E49"/>
    <mergeCell ref="A48:B48"/>
    <mergeCell ref="A49:B49"/>
    <mergeCell ref="A1:B1"/>
    <mergeCell ref="A2:B2"/>
    <mergeCell ref="A3:B3"/>
    <mergeCell ref="A42:E42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73" orientation="portrait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showGridLines="0" workbookViewId="0">
      <selection activeCell="A22" sqref="A22:C25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5" t="s">
        <v>628</v>
      </c>
      <c r="B1" s="146"/>
      <c r="C1" s="147"/>
    </row>
    <row r="2" spans="1:3" s="39" customFormat="1" ht="18" customHeight="1" x14ac:dyDescent="0.25">
      <c r="A2" s="148" t="s">
        <v>44</v>
      </c>
      <c r="B2" s="149"/>
      <c r="C2" s="150"/>
    </row>
    <row r="3" spans="1:3" s="39" customFormat="1" ht="18" customHeight="1" x14ac:dyDescent="0.25">
      <c r="A3" s="148" t="s">
        <v>629</v>
      </c>
      <c r="B3" s="149"/>
      <c r="C3" s="150"/>
    </row>
    <row r="4" spans="1:3" s="42" customFormat="1" ht="18" customHeight="1" x14ac:dyDescent="0.2">
      <c r="A4" s="151" t="s">
        <v>624</v>
      </c>
      <c r="B4" s="152"/>
      <c r="C4" s="153"/>
    </row>
    <row r="5" spans="1:3" s="40" customFormat="1" x14ac:dyDescent="0.2">
      <c r="A5" s="60" t="s">
        <v>529</v>
      </c>
      <c r="B5" s="60"/>
      <c r="C5" s="61">
        <v>141052751.16999999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5" x14ac:dyDescent="0.2">
      <c r="A17" s="75">
        <v>3.2</v>
      </c>
      <c r="B17" s="68" t="s">
        <v>538</v>
      </c>
      <c r="C17" s="66">
        <v>0</v>
      </c>
    </row>
    <row r="18" spans="1:5" x14ac:dyDescent="0.2">
      <c r="A18" s="75">
        <v>3.3</v>
      </c>
      <c r="B18" s="70" t="s">
        <v>539</v>
      </c>
      <c r="C18" s="76">
        <v>0</v>
      </c>
    </row>
    <row r="19" spans="1:5" x14ac:dyDescent="0.2">
      <c r="A19" s="62"/>
      <c r="B19" s="77"/>
      <c r="C19" s="78"/>
    </row>
    <row r="20" spans="1:5" x14ac:dyDescent="0.2">
      <c r="A20" s="79" t="s">
        <v>83</v>
      </c>
      <c r="B20" s="79"/>
      <c r="C20" s="61">
        <f>C5+C7-C15</f>
        <v>141052751.16999999</v>
      </c>
    </row>
    <row r="22" spans="1:5" ht="11.25" customHeight="1" x14ac:dyDescent="0.2">
      <c r="A22" s="165" t="s">
        <v>630</v>
      </c>
      <c r="B22" s="165"/>
      <c r="C22" s="165"/>
      <c r="D22" s="167"/>
      <c r="E22" s="167"/>
    </row>
    <row r="23" spans="1:5" x14ac:dyDescent="0.2">
      <c r="A23" s="165"/>
      <c r="B23" s="165"/>
      <c r="C23" s="165"/>
      <c r="D23" s="167"/>
      <c r="E23" s="167"/>
    </row>
    <row r="24" spans="1:5" x14ac:dyDescent="0.2">
      <c r="A24" s="165"/>
      <c r="B24" s="165"/>
      <c r="C24" s="165"/>
    </row>
    <row r="25" spans="1:5" x14ac:dyDescent="0.2">
      <c r="A25" s="165"/>
      <c r="B25" s="165"/>
      <c r="C25" s="165"/>
    </row>
  </sheetData>
  <mergeCells count="5">
    <mergeCell ref="A1:C1"/>
    <mergeCell ref="A2:C2"/>
    <mergeCell ref="A3:C3"/>
    <mergeCell ref="A4:C4"/>
    <mergeCell ref="A22:C2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4"/>
  <sheetViews>
    <sheetView showGridLines="0" workbookViewId="0">
      <selection activeCell="A41" sqref="A41:C44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4" t="s">
        <v>628</v>
      </c>
      <c r="B1" s="155"/>
      <c r="C1" s="156"/>
    </row>
    <row r="2" spans="1:3" s="43" customFormat="1" ht="18.95" customHeight="1" x14ac:dyDescent="0.25">
      <c r="A2" s="157" t="s">
        <v>45</v>
      </c>
      <c r="B2" s="158"/>
      <c r="C2" s="159"/>
    </row>
    <row r="3" spans="1:3" s="43" customFormat="1" ht="18.95" customHeight="1" x14ac:dyDescent="0.25">
      <c r="A3" s="157" t="s">
        <v>629</v>
      </c>
      <c r="B3" s="158"/>
      <c r="C3" s="159"/>
    </row>
    <row r="4" spans="1:3" s="44" customFormat="1" x14ac:dyDescent="0.2">
      <c r="A4" s="151" t="s">
        <v>624</v>
      </c>
      <c r="B4" s="152"/>
      <c r="C4" s="153"/>
    </row>
    <row r="5" spans="1:3" x14ac:dyDescent="0.2">
      <c r="A5" s="91" t="s">
        <v>542</v>
      </c>
      <c r="B5" s="60"/>
      <c r="C5" s="84">
        <v>140411411.03999999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50009599.93</v>
      </c>
    </row>
    <row r="8" spans="1:3" hidden="1" x14ac:dyDescent="0.2">
      <c r="A8" s="138">
        <v>2.1</v>
      </c>
      <c r="B8" s="92" t="s">
        <v>373</v>
      </c>
      <c r="C8" s="93">
        <v>0</v>
      </c>
    </row>
    <row r="9" spans="1:3" hidden="1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469528.19</v>
      </c>
    </row>
    <row r="11" spans="1:3" hidden="1" x14ac:dyDescent="0.2">
      <c r="A11" s="100">
        <v>2.4</v>
      </c>
      <c r="B11" s="83" t="s">
        <v>241</v>
      </c>
      <c r="C11" s="93">
        <v>0</v>
      </c>
    </row>
    <row r="12" spans="1:3" hidden="1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299913.78999999998</v>
      </c>
    </row>
    <row r="14" spans="1:3" hidden="1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665790.31000000006</v>
      </c>
    </row>
    <row r="16" spans="1:3" hidden="1" x14ac:dyDescent="0.2">
      <c r="A16" s="100">
        <v>2.9</v>
      </c>
      <c r="B16" s="83" t="s">
        <v>247</v>
      </c>
      <c r="C16" s="93">
        <v>0</v>
      </c>
    </row>
    <row r="17" spans="1:3" hidden="1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105248</v>
      </c>
    </row>
    <row r="19" spans="1:3" x14ac:dyDescent="0.2">
      <c r="A19" s="100" t="s">
        <v>575</v>
      </c>
      <c r="B19" s="83" t="s">
        <v>546</v>
      </c>
      <c r="C19" s="93">
        <v>46604057.560000002</v>
      </c>
    </row>
    <row r="20" spans="1:3" hidden="1" x14ac:dyDescent="0.2">
      <c r="A20" s="100" t="s">
        <v>576</v>
      </c>
      <c r="B20" s="83" t="s">
        <v>547</v>
      </c>
      <c r="C20" s="93">
        <v>0</v>
      </c>
    </row>
    <row r="21" spans="1:3" hidden="1" x14ac:dyDescent="0.2">
      <c r="A21" s="100" t="s">
        <v>577</v>
      </c>
      <c r="B21" s="83" t="s">
        <v>548</v>
      </c>
      <c r="C21" s="93">
        <v>0</v>
      </c>
    </row>
    <row r="22" spans="1:3" hidden="1" x14ac:dyDescent="0.2">
      <c r="A22" s="100" t="s">
        <v>549</v>
      </c>
      <c r="B22" s="83" t="s">
        <v>550</v>
      </c>
      <c r="C22" s="93">
        <v>0</v>
      </c>
    </row>
    <row r="23" spans="1:3" hidden="1" x14ac:dyDescent="0.2">
      <c r="A23" s="100" t="s">
        <v>551</v>
      </c>
      <c r="B23" s="83" t="s">
        <v>552</v>
      </c>
      <c r="C23" s="93">
        <v>0</v>
      </c>
    </row>
    <row r="24" spans="1:3" hidden="1" x14ac:dyDescent="0.2">
      <c r="A24" s="100" t="s">
        <v>553</v>
      </c>
      <c r="B24" s="83" t="s">
        <v>554</v>
      </c>
      <c r="C24" s="93">
        <v>0</v>
      </c>
    </row>
    <row r="25" spans="1:3" hidden="1" x14ac:dyDescent="0.2">
      <c r="A25" s="100" t="s">
        <v>555</v>
      </c>
      <c r="B25" s="83" t="s">
        <v>556</v>
      </c>
      <c r="C25" s="93">
        <v>0</v>
      </c>
    </row>
    <row r="26" spans="1:3" hidden="1" x14ac:dyDescent="0.2">
      <c r="A26" s="100" t="s">
        <v>557</v>
      </c>
      <c r="B26" s="83" t="s">
        <v>558</v>
      </c>
      <c r="C26" s="93">
        <v>0</v>
      </c>
    </row>
    <row r="27" spans="1:3" hidden="1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1865062.08</v>
      </c>
    </row>
    <row r="29" spans="1:3" x14ac:dyDescent="0.2">
      <c r="A29" s="101"/>
      <c r="B29" s="94"/>
      <c r="C29" s="95"/>
    </row>
    <row r="30" spans="1:3" hidden="1" x14ac:dyDescent="0.2">
      <c r="A30" s="96" t="s">
        <v>563</v>
      </c>
      <c r="B30" s="97"/>
      <c r="C30" s="98">
        <f>SUM(C31:C37)</f>
        <v>0</v>
      </c>
    </row>
    <row r="31" spans="1:3" hidden="1" x14ac:dyDescent="0.2">
      <c r="A31" s="100" t="s">
        <v>564</v>
      </c>
      <c r="B31" s="83" t="s">
        <v>442</v>
      </c>
      <c r="C31" s="93">
        <v>0</v>
      </c>
    </row>
    <row r="32" spans="1:3" hidden="1" x14ac:dyDescent="0.2">
      <c r="A32" s="100" t="s">
        <v>565</v>
      </c>
      <c r="B32" s="83" t="s">
        <v>81</v>
      </c>
      <c r="C32" s="93">
        <v>0</v>
      </c>
    </row>
    <row r="33" spans="1:3" hidden="1" x14ac:dyDescent="0.2">
      <c r="A33" s="100" t="s">
        <v>566</v>
      </c>
      <c r="B33" s="83" t="s">
        <v>452</v>
      </c>
      <c r="C33" s="93">
        <v>0</v>
      </c>
    </row>
    <row r="34" spans="1:3" hidden="1" x14ac:dyDescent="0.2">
      <c r="A34" s="100" t="s">
        <v>567</v>
      </c>
      <c r="B34" s="83" t="s">
        <v>568</v>
      </c>
      <c r="C34" s="93">
        <v>0</v>
      </c>
    </row>
    <row r="35" spans="1:3" hidden="1" x14ac:dyDescent="0.2">
      <c r="A35" s="100" t="s">
        <v>569</v>
      </c>
      <c r="B35" s="83" t="s">
        <v>570</v>
      </c>
      <c r="C35" s="93">
        <v>0</v>
      </c>
    </row>
    <row r="36" spans="1:3" hidden="1" x14ac:dyDescent="0.2">
      <c r="A36" s="100" t="s">
        <v>571</v>
      </c>
      <c r="B36" s="83" t="s">
        <v>460</v>
      </c>
      <c r="C36" s="93">
        <v>0</v>
      </c>
    </row>
    <row r="37" spans="1:3" hidden="1" x14ac:dyDescent="0.2">
      <c r="A37" s="100" t="s">
        <v>572</v>
      </c>
      <c r="B37" s="92" t="s">
        <v>573</v>
      </c>
      <c r="C37" s="99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90401811.109999985</v>
      </c>
    </row>
    <row r="41" spans="1:3" x14ac:dyDescent="0.2">
      <c r="A41" s="165" t="s">
        <v>630</v>
      </c>
      <c r="B41" s="165"/>
      <c r="C41" s="165"/>
    </row>
    <row r="42" spans="1:3" x14ac:dyDescent="0.2">
      <c r="A42" s="165"/>
      <c r="B42" s="165"/>
      <c r="C42" s="165"/>
    </row>
    <row r="43" spans="1:3" x14ac:dyDescent="0.2">
      <c r="A43" s="165"/>
      <c r="B43" s="165"/>
      <c r="C43" s="165"/>
    </row>
    <row r="44" spans="1:3" x14ac:dyDescent="0.2">
      <c r="A44" s="165"/>
      <c r="B44" s="165"/>
      <c r="C44" s="165"/>
    </row>
  </sheetData>
  <mergeCells count="5">
    <mergeCell ref="A1:C1"/>
    <mergeCell ref="A2:C2"/>
    <mergeCell ref="A3:C3"/>
    <mergeCell ref="A4:C4"/>
    <mergeCell ref="A41:C4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tabSelected="1" workbookViewId="0">
      <selection activeCell="F29" sqref="F29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4" t="s">
        <v>628</v>
      </c>
      <c r="B1" s="160"/>
      <c r="C1" s="160"/>
      <c r="D1" s="160"/>
      <c r="E1" s="160"/>
      <c r="F1" s="160"/>
      <c r="G1" s="29" t="s">
        <v>614</v>
      </c>
      <c r="H1" s="30">
        <v>2022</v>
      </c>
    </row>
    <row r="2" spans="1:10" ht="18.95" customHeight="1" x14ac:dyDescent="0.2">
      <c r="A2" s="144" t="s">
        <v>625</v>
      </c>
      <c r="B2" s="160"/>
      <c r="C2" s="160"/>
      <c r="D2" s="160"/>
      <c r="E2" s="160"/>
      <c r="F2" s="160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1" t="s">
        <v>629</v>
      </c>
      <c r="B3" s="162"/>
      <c r="C3" s="162"/>
      <c r="D3" s="162"/>
      <c r="E3" s="162"/>
      <c r="F3" s="162"/>
      <c r="G3" s="16" t="s">
        <v>620</v>
      </c>
      <c r="H3" s="30">
        <v>3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9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x14ac:dyDescent="0.2">
      <c r="A35" s="31">
        <v>7710</v>
      </c>
      <c r="B35" s="31" t="s">
        <v>626</v>
      </c>
      <c r="C35" s="36">
        <v>0</v>
      </c>
      <c r="D35" s="36">
        <v>0</v>
      </c>
      <c r="E35" s="36">
        <v>0</v>
      </c>
      <c r="F35" s="36">
        <f t="shared" ref="F35:F36" si="1">C35+D35+E35</f>
        <v>0</v>
      </c>
    </row>
    <row r="36" spans="1:6" x14ac:dyDescent="0.2">
      <c r="A36" s="31">
        <v>7720</v>
      </c>
      <c r="B36" s="31" t="s">
        <v>627</v>
      </c>
      <c r="C36" s="36">
        <v>0</v>
      </c>
      <c r="D36" s="36">
        <v>0</v>
      </c>
      <c r="E36" s="36">
        <v>0</v>
      </c>
      <c r="F36" s="36">
        <f t="shared" si="1"/>
        <v>0</v>
      </c>
    </row>
    <row r="37" spans="1:6" s="46" customFormat="1" x14ac:dyDescent="0.2">
      <c r="A37" s="45">
        <v>8000</v>
      </c>
      <c r="B37" s="46" t="s">
        <v>98</v>
      </c>
    </row>
    <row r="38" spans="1:6" x14ac:dyDescent="0.2">
      <c r="A38" s="31">
        <v>8110</v>
      </c>
      <c r="B38" s="31" t="s">
        <v>97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8120</v>
      </c>
      <c r="B39" s="31" t="s">
        <v>96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8130</v>
      </c>
      <c r="B40" s="31" t="s">
        <v>95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8140</v>
      </c>
      <c r="B41" s="31" t="s">
        <v>94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8150</v>
      </c>
      <c r="B42" s="31" t="s">
        <v>93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8210</v>
      </c>
      <c r="B43" s="31" t="s">
        <v>92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8220</v>
      </c>
      <c r="B44" s="31" t="s">
        <v>91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8230</v>
      </c>
      <c r="B45" s="31" t="s">
        <v>90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8240</v>
      </c>
      <c r="B46" s="31" t="s">
        <v>89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8250</v>
      </c>
      <c r="B47" s="31" t="s">
        <v>88</v>
      </c>
      <c r="C47" s="36">
        <v>0</v>
      </c>
      <c r="D47" s="36">
        <v>0</v>
      </c>
      <c r="E47" s="36">
        <v>0</v>
      </c>
      <c r="F47" s="36">
        <f t="shared" si="0"/>
        <v>0</v>
      </c>
    </row>
    <row r="48" spans="1:6" x14ac:dyDescent="0.2">
      <c r="A48" s="31">
        <v>8260</v>
      </c>
      <c r="B48" s="31" t="s">
        <v>87</v>
      </c>
      <c r="C48" s="36">
        <v>0</v>
      </c>
      <c r="D48" s="36">
        <v>0</v>
      </c>
      <c r="E48" s="36">
        <v>0</v>
      </c>
      <c r="F48" s="36">
        <f t="shared" si="0"/>
        <v>0</v>
      </c>
    </row>
    <row r="49" spans="1:6" x14ac:dyDescent="0.2">
      <c r="A49" s="31">
        <v>8270</v>
      </c>
      <c r="B49" s="31" t="s">
        <v>86</v>
      </c>
      <c r="C49" s="36">
        <v>0</v>
      </c>
      <c r="D49" s="36">
        <v>0</v>
      </c>
      <c r="E49" s="36">
        <v>0</v>
      </c>
      <c r="F49" s="36">
        <f t="shared" si="0"/>
        <v>0</v>
      </c>
    </row>
    <row r="51" spans="1:6" ht="11.25" customHeight="1" x14ac:dyDescent="0.2">
      <c r="A51" s="165" t="s">
        <v>630</v>
      </c>
      <c r="B51" s="165"/>
      <c r="C51" s="165"/>
      <c r="D51" s="165"/>
      <c r="E51" s="165"/>
      <c r="F51" s="165"/>
    </row>
    <row r="52" spans="1:6" x14ac:dyDescent="0.2">
      <c r="A52" s="165"/>
      <c r="B52" s="165"/>
      <c r="C52" s="165"/>
      <c r="D52" s="165"/>
      <c r="E52" s="165"/>
      <c r="F52" s="165"/>
    </row>
    <row r="53" spans="1:6" x14ac:dyDescent="0.2">
      <c r="A53" s="165"/>
      <c r="B53" s="165"/>
      <c r="C53" s="165"/>
      <c r="D53" s="165"/>
      <c r="E53" s="165"/>
      <c r="F53" s="165"/>
    </row>
    <row r="54" spans="1:6" x14ac:dyDescent="0.2">
      <c r="A54" s="165"/>
      <c r="B54" s="165"/>
      <c r="C54" s="165"/>
      <c r="D54" s="165"/>
      <c r="E54" s="165"/>
      <c r="F54" s="165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A51:F5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3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63" t="s">
        <v>35</v>
      </c>
      <c r="B5" s="163"/>
      <c r="C5" s="163"/>
      <c r="D5" s="163"/>
      <c r="E5" s="163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4" t="s">
        <v>37</v>
      </c>
      <c r="C10" s="164"/>
      <c r="D10" s="164"/>
      <c r="E10" s="164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4" t="s">
        <v>39</v>
      </c>
      <c r="C12" s="164"/>
      <c r="D12" s="164"/>
      <c r="E12" s="164"/>
    </row>
    <row r="13" spans="1:8" s="129" customFormat="1" ht="26.1" customHeight="1" x14ac:dyDescent="0.2">
      <c r="A13" s="133" t="s">
        <v>608</v>
      </c>
      <c r="B13" s="164" t="s">
        <v>40</v>
      </c>
      <c r="C13" s="164"/>
      <c r="D13" s="164"/>
      <c r="E13" s="164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9"/>
  <sheetViews>
    <sheetView topLeftCell="B66" zoomScale="106" zoomScaleNormal="106" workbookViewId="0">
      <selection activeCell="B151" sqref="B151:I152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2" t="s">
        <v>628</v>
      </c>
      <c r="B1" s="143"/>
      <c r="C1" s="143"/>
      <c r="D1" s="143"/>
      <c r="E1" s="143"/>
      <c r="F1" s="143"/>
      <c r="G1" s="16" t="s">
        <v>614</v>
      </c>
      <c r="H1" s="27">
        <v>2022</v>
      </c>
    </row>
    <row r="2" spans="1:8" s="18" customFormat="1" ht="18.95" customHeight="1" x14ac:dyDescent="0.25">
      <c r="A2" s="142" t="s">
        <v>618</v>
      </c>
      <c r="B2" s="143"/>
      <c r="C2" s="143"/>
      <c r="D2" s="143"/>
      <c r="E2" s="143"/>
      <c r="F2" s="143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25">
      <c r="A3" s="142" t="s">
        <v>629</v>
      </c>
      <c r="B3" s="143"/>
      <c r="C3" s="143"/>
      <c r="D3" s="143"/>
      <c r="E3" s="143"/>
      <c r="F3" s="143"/>
      <c r="G3" s="16" t="s">
        <v>620</v>
      </c>
      <c r="H3" s="27">
        <v>3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517001.12</v>
      </c>
    </row>
    <row r="9" spans="1:8" hidden="1" x14ac:dyDescent="0.2">
      <c r="A9" s="24">
        <v>1115</v>
      </c>
      <c r="B9" s="22" t="s">
        <v>199</v>
      </c>
      <c r="C9" s="26">
        <v>0</v>
      </c>
    </row>
    <row r="10" spans="1:8" hidden="1" x14ac:dyDescent="0.2">
      <c r="A10" s="24">
        <v>1121</v>
      </c>
      <c r="B10" s="22" t="s">
        <v>200</v>
      </c>
      <c r="C10" s="26">
        <v>0</v>
      </c>
    </row>
    <row r="11" spans="1:8" hidden="1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2021</v>
      </c>
      <c r="E14" s="23">
        <v>2020</v>
      </c>
      <c r="F14" s="23">
        <v>2019</v>
      </c>
      <c r="G14" s="23">
        <v>2018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18767461.800000001</v>
      </c>
      <c r="D15" s="26">
        <v>18779303.68</v>
      </c>
      <c r="E15" s="26">
        <v>18784710.75</v>
      </c>
      <c r="F15" s="26">
        <v>18787719.870000001</v>
      </c>
      <c r="G15" s="26">
        <v>18814829.170000002</v>
      </c>
    </row>
    <row r="16" spans="1:8" x14ac:dyDescent="0.2">
      <c r="A16" s="24">
        <v>1124</v>
      </c>
      <c r="B16" s="22" t="s">
        <v>203</v>
      </c>
      <c r="C16" s="26">
        <v>43378358.799999997</v>
      </c>
      <c r="D16" s="26">
        <v>35352078.630000003</v>
      </c>
      <c r="E16" s="26">
        <v>8298009.0300000003</v>
      </c>
      <c r="F16" s="26">
        <v>7268982.79</v>
      </c>
      <c r="G16" s="26">
        <v>9564855.0700000003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4000</v>
      </c>
      <c r="D20" s="26">
        <v>4000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24001</v>
      </c>
      <c r="D21" s="26">
        <v>24001</v>
      </c>
      <c r="E21" s="26">
        <v>0</v>
      </c>
      <c r="F21" s="26">
        <v>0</v>
      </c>
      <c r="G21" s="26">
        <v>0</v>
      </c>
    </row>
    <row r="22" spans="1:8" hidden="1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10.83</v>
      </c>
      <c r="D23" s="26">
        <v>10.83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81448.009999999995</v>
      </c>
      <c r="D24" s="26">
        <v>81448.009999999995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102061.44</v>
      </c>
      <c r="D25" s="26">
        <v>102061.44</v>
      </c>
      <c r="E25" s="26">
        <v>0</v>
      </c>
      <c r="F25" s="26">
        <v>0</v>
      </c>
      <c r="G25" s="26">
        <v>0</v>
      </c>
    </row>
    <row r="26" spans="1:8" hidden="1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4790518.57</v>
      </c>
      <c r="D27" s="26">
        <v>4790518.57</v>
      </c>
      <c r="E27" s="26">
        <v>0</v>
      </c>
      <c r="F27" s="26">
        <v>0</v>
      </c>
      <c r="G27" s="26">
        <v>0</v>
      </c>
    </row>
    <row r="28" spans="1:8" hidden="1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hidden="1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hidden="1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hidden="1" x14ac:dyDescent="0.2">
      <c r="A32" s="24">
        <v>1140</v>
      </c>
      <c r="B32" s="22" t="s">
        <v>217</v>
      </c>
      <c r="C32" s="26">
        <f>SUM(C33:C37)</f>
        <v>0</v>
      </c>
    </row>
    <row r="33" spans="1:8" hidden="1" x14ac:dyDescent="0.2">
      <c r="A33" s="24">
        <v>1141</v>
      </c>
      <c r="B33" s="22" t="s">
        <v>218</v>
      </c>
      <c r="C33" s="26">
        <v>0</v>
      </c>
    </row>
    <row r="34" spans="1:8" hidden="1" x14ac:dyDescent="0.2">
      <c r="A34" s="24">
        <v>1142</v>
      </c>
      <c r="B34" s="22" t="s">
        <v>219</v>
      </c>
      <c r="C34" s="26">
        <v>0</v>
      </c>
    </row>
    <row r="35" spans="1:8" hidden="1" x14ac:dyDescent="0.2">
      <c r="A35" s="24">
        <v>1143</v>
      </c>
      <c r="B35" s="22" t="s">
        <v>220</v>
      </c>
      <c r="C35" s="26">
        <v>0</v>
      </c>
    </row>
    <row r="36" spans="1:8" hidden="1" x14ac:dyDescent="0.2">
      <c r="A36" s="24">
        <v>1144</v>
      </c>
      <c r="B36" s="22" t="s">
        <v>221</v>
      </c>
      <c r="C36" s="26">
        <v>0</v>
      </c>
    </row>
    <row r="37" spans="1:8" hidden="1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3061544.18</v>
      </c>
    </row>
    <row r="42" spans="1:8" x14ac:dyDescent="0.2">
      <c r="A42" s="24">
        <v>1151</v>
      </c>
      <c r="B42" s="22" t="s">
        <v>226</v>
      </c>
      <c r="C42" s="26">
        <v>3061544.18</v>
      </c>
    </row>
    <row r="44" spans="1:8" hidden="1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hidden="1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hidden="1" x14ac:dyDescent="0.2">
      <c r="A46" s="24">
        <v>1213</v>
      </c>
      <c r="B46" s="22" t="s">
        <v>227</v>
      </c>
      <c r="C46" s="26">
        <v>0</v>
      </c>
    </row>
    <row r="47" spans="1:8" hidden="1" x14ac:dyDescent="0.2"/>
    <row r="48" spans="1:8" hidden="1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hidden="1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hidden="1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696488173.96000004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3652418.04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216713385.27000001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62488909.469999999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413633461.18000001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0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67361513.080000013</v>
      </c>
      <c r="D62" s="26">
        <f t="shared" ref="D62:E62" si="0">SUM(D63:D70)</f>
        <v>0</v>
      </c>
      <c r="E62" s="26">
        <f t="shared" si="0"/>
        <v>-13701218.470000001</v>
      </c>
    </row>
    <row r="63" spans="1:9" x14ac:dyDescent="0.2">
      <c r="A63" s="24">
        <v>1241</v>
      </c>
      <c r="B63" s="22" t="s">
        <v>240</v>
      </c>
      <c r="C63" s="26">
        <v>5936319.8700000001</v>
      </c>
      <c r="D63" s="26">
        <v>0</v>
      </c>
      <c r="E63" s="26">
        <v>-1928723.53</v>
      </c>
    </row>
    <row r="64" spans="1:9" x14ac:dyDescent="0.2">
      <c r="A64" s="24">
        <v>1242</v>
      </c>
      <c r="B64" s="22" t="s">
        <v>241</v>
      </c>
      <c r="C64" s="26">
        <v>293417.09000000003</v>
      </c>
      <c r="D64" s="26">
        <v>0</v>
      </c>
      <c r="E64" s="26">
        <v>-89894.03</v>
      </c>
    </row>
    <row r="65" spans="1:9" x14ac:dyDescent="0.2">
      <c r="A65" s="24">
        <v>1243</v>
      </c>
      <c r="B65" s="22" t="s">
        <v>242</v>
      </c>
      <c r="C65" s="26">
        <v>673463.36</v>
      </c>
      <c r="D65" s="26">
        <v>0</v>
      </c>
      <c r="E65" s="26">
        <v>-226970.46</v>
      </c>
    </row>
    <row r="66" spans="1:9" x14ac:dyDescent="0.2">
      <c r="A66" s="24">
        <v>1244</v>
      </c>
      <c r="B66" s="22" t="s">
        <v>243</v>
      </c>
      <c r="C66" s="26">
        <v>14955329.17</v>
      </c>
      <c r="D66" s="26">
        <v>0</v>
      </c>
      <c r="E66" s="26">
        <v>-4276524.37</v>
      </c>
    </row>
    <row r="67" spans="1:9" x14ac:dyDescent="0.2">
      <c r="A67" s="24">
        <v>1245</v>
      </c>
      <c r="B67" s="22" t="s">
        <v>244</v>
      </c>
      <c r="C67" s="26">
        <v>0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245</v>
      </c>
      <c r="C68" s="26">
        <v>45500183.590000004</v>
      </c>
      <c r="D68" s="26">
        <v>0</v>
      </c>
      <c r="E68" s="26">
        <v>-7179106.0800000001</v>
      </c>
    </row>
    <row r="69" spans="1:9" x14ac:dyDescent="0.2">
      <c r="A69" s="24">
        <v>1247</v>
      </c>
      <c r="B69" s="22" t="s">
        <v>246</v>
      </c>
      <c r="C69" s="26">
        <v>2800</v>
      </c>
      <c r="D69" s="26">
        <v>0</v>
      </c>
      <c r="E69" s="26">
        <v>0</v>
      </c>
    </row>
    <row r="70" spans="1:9" hidden="1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3007872.68</v>
      </c>
      <c r="D74" s="26">
        <f>SUM(D75:D79)</f>
        <v>0</v>
      </c>
      <c r="E74" s="26">
        <f>SUM(E75:E79)</f>
        <v>1195804.24</v>
      </c>
    </row>
    <row r="75" spans="1:9" x14ac:dyDescent="0.2">
      <c r="A75" s="24">
        <v>1251</v>
      </c>
      <c r="B75" s="22" t="s">
        <v>250</v>
      </c>
      <c r="C75" s="26">
        <v>2654711.58</v>
      </c>
      <c r="D75" s="26">
        <v>0</v>
      </c>
      <c r="E75" s="26">
        <v>1048103.8</v>
      </c>
    </row>
    <row r="76" spans="1:9" hidden="1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hidden="1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353161.1</v>
      </c>
      <c r="D78" s="26">
        <v>0</v>
      </c>
      <c r="E78" s="26">
        <v>147700.44</v>
      </c>
    </row>
    <row r="79" spans="1:9" hidden="1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30947191.099999998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27376377.129999999</v>
      </c>
      <c r="D81" s="26">
        <v>0</v>
      </c>
      <c r="E81" s="26">
        <v>0</v>
      </c>
    </row>
    <row r="82" spans="1:8" hidden="1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hidden="1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hidden="1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hidden="1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3570813.97</v>
      </c>
      <c r="D86" s="26">
        <v>0</v>
      </c>
      <c r="E86" s="26">
        <v>0</v>
      </c>
    </row>
    <row r="88" spans="1:8" hidden="1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hidden="1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hidden="1" x14ac:dyDescent="0.2">
      <c r="A90" s="24">
        <v>1160</v>
      </c>
      <c r="B90" s="22" t="s">
        <v>263</v>
      </c>
      <c r="C90" s="26">
        <f>SUM(C91:C92)</f>
        <v>0</v>
      </c>
    </row>
    <row r="91" spans="1:8" hidden="1" x14ac:dyDescent="0.2">
      <c r="A91" s="24">
        <v>1161</v>
      </c>
      <c r="B91" s="22" t="s">
        <v>264</v>
      </c>
      <c r="C91" s="26">
        <v>0</v>
      </c>
    </row>
    <row r="92" spans="1:8" hidden="1" x14ac:dyDescent="0.2">
      <c r="A92" s="24">
        <v>1162</v>
      </c>
      <c r="B92" s="22" t="s">
        <v>265</v>
      </c>
      <c r="C92" s="26">
        <v>0</v>
      </c>
    </row>
    <row r="93" spans="1:8" hidden="1" x14ac:dyDescent="0.2"/>
    <row r="94" spans="1:8" hidden="1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hidden="1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hidden="1" x14ac:dyDescent="0.2">
      <c r="A96" s="24">
        <v>1190</v>
      </c>
      <c r="B96" s="22" t="s">
        <v>599</v>
      </c>
      <c r="C96" s="26">
        <f>SUM(C97:C100)</f>
        <v>0</v>
      </c>
    </row>
    <row r="97" spans="1:8" hidden="1" x14ac:dyDescent="0.2">
      <c r="A97" s="24">
        <v>1191</v>
      </c>
      <c r="B97" s="22" t="s">
        <v>591</v>
      </c>
      <c r="C97" s="26">
        <v>0</v>
      </c>
    </row>
    <row r="98" spans="1:8" hidden="1" x14ac:dyDescent="0.2">
      <c r="A98" s="24">
        <v>1192</v>
      </c>
      <c r="B98" s="22" t="s">
        <v>592</v>
      </c>
      <c r="C98" s="26">
        <v>0</v>
      </c>
    </row>
    <row r="99" spans="1:8" hidden="1" x14ac:dyDescent="0.2">
      <c r="A99" s="24">
        <v>1193</v>
      </c>
      <c r="B99" s="22" t="s">
        <v>593</v>
      </c>
      <c r="C99" s="26">
        <v>0</v>
      </c>
    </row>
    <row r="100" spans="1:8" hidden="1" x14ac:dyDescent="0.2">
      <c r="A100" s="24">
        <v>1194</v>
      </c>
      <c r="B100" s="22" t="s">
        <v>594</v>
      </c>
      <c r="C100" s="26">
        <v>0</v>
      </c>
    </row>
    <row r="101" spans="1:8" hidden="1" x14ac:dyDescent="0.2">
      <c r="A101" s="24"/>
      <c r="C101" s="26"/>
    </row>
    <row r="102" spans="1:8" hidden="1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hidden="1" x14ac:dyDescent="0.2">
      <c r="A103" s="24">
        <v>1290</v>
      </c>
      <c r="B103" s="22" t="s">
        <v>266</v>
      </c>
      <c r="C103" s="26">
        <f>SUM(C104:C106)</f>
        <v>0</v>
      </c>
    </row>
    <row r="104" spans="1:8" hidden="1" x14ac:dyDescent="0.2">
      <c r="A104" s="24">
        <v>1291</v>
      </c>
      <c r="B104" s="22" t="s">
        <v>267</v>
      </c>
      <c r="C104" s="26">
        <v>0</v>
      </c>
    </row>
    <row r="105" spans="1:8" hidden="1" x14ac:dyDescent="0.2">
      <c r="A105" s="24">
        <v>1292</v>
      </c>
      <c r="B105" s="22" t="s">
        <v>268</v>
      </c>
      <c r="C105" s="26">
        <v>0</v>
      </c>
    </row>
    <row r="106" spans="1:8" hidden="1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7679054.2199999997</v>
      </c>
      <c r="D110" s="26">
        <f>SUM(D111:D119)</f>
        <v>7679054.2199999997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22481.9</v>
      </c>
      <c r="D111" s="26">
        <f>C111</f>
        <v>22481.9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608578.32999999996</v>
      </c>
      <c r="D112" s="26">
        <f t="shared" ref="D112:D119" si="1">C112</f>
        <v>608578.32999999996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19182.03</v>
      </c>
      <c r="D113" s="26">
        <f t="shared" si="1"/>
        <v>19182.03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6201072.8099999996</v>
      </c>
      <c r="D117" s="26">
        <f t="shared" si="1"/>
        <v>6201072.8099999996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827739.15</v>
      </c>
      <c r="D119" s="26">
        <f t="shared" si="1"/>
        <v>827739.15</v>
      </c>
      <c r="E119" s="26">
        <v>0</v>
      </c>
      <c r="F119" s="26">
        <v>0</v>
      </c>
      <c r="G119" s="26">
        <v>0</v>
      </c>
    </row>
    <row r="120" spans="1:8" hidden="1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hidden="1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hidden="1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hidden="1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4" spans="1:8" x14ac:dyDescent="0.2">
      <c r="A124" s="24"/>
      <c r="C124" s="26"/>
      <c r="D124" s="26"/>
      <c r="E124" s="26"/>
      <c r="F124" s="26"/>
      <c r="G124" s="26"/>
    </row>
    <row r="126" spans="1:8" hidden="1" x14ac:dyDescent="0.2">
      <c r="A126" s="21" t="s">
        <v>173</v>
      </c>
      <c r="B126" s="21"/>
      <c r="C126" s="21"/>
      <c r="D126" s="21"/>
      <c r="E126" s="21"/>
      <c r="F126" s="21"/>
      <c r="G126" s="21"/>
      <c r="H126" s="21"/>
    </row>
    <row r="127" spans="1:8" hidden="1" x14ac:dyDescent="0.2">
      <c r="A127" s="23" t="s">
        <v>147</v>
      </c>
      <c r="B127" s="23" t="s">
        <v>144</v>
      </c>
      <c r="C127" s="23" t="s">
        <v>145</v>
      </c>
      <c r="D127" s="23" t="s">
        <v>148</v>
      </c>
      <c r="E127" s="23" t="s">
        <v>208</v>
      </c>
      <c r="F127" s="23"/>
      <c r="G127" s="23"/>
      <c r="H127" s="23"/>
    </row>
    <row r="128" spans="1:8" hidden="1" x14ac:dyDescent="0.2">
      <c r="A128" s="24">
        <v>2160</v>
      </c>
      <c r="B128" s="22" t="s">
        <v>286</v>
      </c>
      <c r="C128" s="26">
        <f>SUM(C129:C134)</f>
        <v>0</v>
      </c>
    </row>
    <row r="129" spans="1:8" hidden="1" x14ac:dyDescent="0.2">
      <c r="A129" s="24">
        <v>2161</v>
      </c>
      <c r="B129" s="22" t="s">
        <v>287</v>
      </c>
      <c r="C129" s="26">
        <v>0</v>
      </c>
    </row>
    <row r="130" spans="1:8" hidden="1" x14ac:dyDescent="0.2">
      <c r="A130" s="24">
        <v>2162</v>
      </c>
      <c r="B130" s="22" t="s">
        <v>288</v>
      </c>
      <c r="C130" s="26">
        <v>0</v>
      </c>
    </row>
    <row r="131" spans="1:8" hidden="1" x14ac:dyDescent="0.2">
      <c r="A131" s="24">
        <v>2163</v>
      </c>
      <c r="B131" s="22" t="s">
        <v>289</v>
      </c>
      <c r="C131" s="26">
        <v>0</v>
      </c>
    </row>
    <row r="132" spans="1:8" hidden="1" x14ac:dyDescent="0.2">
      <c r="A132" s="24">
        <v>2164</v>
      </c>
      <c r="B132" s="22" t="s">
        <v>290</v>
      </c>
      <c r="C132" s="26">
        <v>0</v>
      </c>
    </row>
    <row r="133" spans="1:8" hidden="1" x14ac:dyDescent="0.2">
      <c r="A133" s="24">
        <v>2165</v>
      </c>
      <c r="B133" s="22" t="s">
        <v>291</v>
      </c>
      <c r="C133" s="26">
        <v>0</v>
      </c>
    </row>
    <row r="134" spans="1:8" hidden="1" x14ac:dyDescent="0.2">
      <c r="A134" s="24">
        <v>2166</v>
      </c>
      <c r="B134" s="22" t="s">
        <v>292</v>
      </c>
      <c r="C134" s="26">
        <v>0</v>
      </c>
    </row>
    <row r="135" spans="1:8" hidden="1" x14ac:dyDescent="0.2">
      <c r="A135" s="24">
        <v>2250</v>
      </c>
      <c r="B135" s="22" t="s">
        <v>293</v>
      </c>
      <c r="C135" s="26">
        <f>SUM(C136:C141)</f>
        <v>0</v>
      </c>
    </row>
    <row r="136" spans="1:8" hidden="1" x14ac:dyDescent="0.2">
      <c r="A136" s="24">
        <v>2251</v>
      </c>
      <c r="B136" s="22" t="s">
        <v>294</v>
      </c>
      <c r="C136" s="26">
        <v>0</v>
      </c>
    </row>
    <row r="137" spans="1:8" hidden="1" x14ac:dyDescent="0.2">
      <c r="A137" s="24">
        <v>2252</v>
      </c>
      <c r="B137" s="22" t="s">
        <v>295</v>
      </c>
      <c r="C137" s="26">
        <v>0</v>
      </c>
    </row>
    <row r="138" spans="1:8" hidden="1" x14ac:dyDescent="0.2">
      <c r="A138" s="24">
        <v>2253</v>
      </c>
      <c r="B138" s="22" t="s">
        <v>296</v>
      </c>
      <c r="C138" s="26">
        <v>0</v>
      </c>
    </row>
    <row r="139" spans="1:8" hidden="1" x14ac:dyDescent="0.2">
      <c r="A139" s="24">
        <v>2254</v>
      </c>
      <c r="B139" s="22" t="s">
        <v>297</v>
      </c>
      <c r="C139" s="26">
        <v>0</v>
      </c>
    </row>
    <row r="140" spans="1:8" hidden="1" x14ac:dyDescent="0.2">
      <c r="A140" s="24">
        <v>2255</v>
      </c>
      <c r="B140" s="22" t="s">
        <v>298</v>
      </c>
      <c r="C140" s="26">
        <v>0</v>
      </c>
    </row>
    <row r="141" spans="1:8" hidden="1" x14ac:dyDescent="0.2">
      <c r="A141" s="24">
        <v>2256</v>
      </c>
      <c r="B141" s="22" t="s">
        <v>299</v>
      </c>
      <c r="C141" s="26">
        <v>0</v>
      </c>
    </row>
    <row r="142" spans="1:8" hidden="1" x14ac:dyDescent="0.2"/>
    <row r="143" spans="1:8" hidden="1" x14ac:dyDescent="0.2">
      <c r="A143" s="21" t="s">
        <v>174</v>
      </c>
      <c r="B143" s="21"/>
      <c r="C143" s="21"/>
      <c r="D143" s="21"/>
      <c r="E143" s="21"/>
      <c r="F143" s="21"/>
      <c r="G143" s="21"/>
      <c r="H143" s="21"/>
    </row>
    <row r="144" spans="1:8" hidden="1" x14ac:dyDescent="0.2">
      <c r="A144" s="25" t="s">
        <v>147</v>
      </c>
      <c r="B144" s="25" t="s">
        <v>144</v>
      </c>
      <c r="C144" s="25" t="s">
        <v>145</v>
      </c>
      <c r="D144" s="25" t="s">
        <v>148</v>
      </c>
      <c r="E144" s="25" t="s">
        <v>208</v>
      </c>
      <c r="F144" s="25"/>
      <c r="G144" s="25"/>
      <c r="H144" s="25"/>
    </row>
    <row r="145" spans="1:9" hidden="1" x14ac:dyDescent="0.2">
      <c r="A145" s="24">
        <v>2159</v>
      </c>
      <c r="B145" s="22" t="s">
        <v>300</v>
      </c>
      <c r="C145" s="26">
        <v>0</v>
      </c>
    </row>
    <row r="146" spans="1:9" hidden="1" x14ac:dyDescent="0.2">
      <c r="A146" s="24">
        <v>2199</v>
      </c>
      <c r="B146" s="22" t="s">
        <v>301</v>
      </c>
      <c r="C146" s="26">
        <v>0</v>
      </c>
    </row>
    <row r="147" spans="1:9" hidden="1" x14ac:dyDescent="0.2">
      <c r="A147" s="24">
        <v>2240</v>
      </c>
      <c r="B147" s="22" t="s">
        <v>302</v>
      </c>
      <c r="C147" s="26">
        <f>SUM(C148:C150)</f>
        <v>0</v>
      </c>
    </row>
    <row r="148" spans="1:9" hidden="1" x14ac:dyDescent="0.2">
      <c r="A148" s="24">
        <v>2241</v>
      </c>
      <c r="B148" s="22" t="s">
        <v>303</v>
      </c>
      <c r="C148" s="26">
        <v>0</v>
      </c>
    </row>
    <row r="149" spans="1:9" hidden="1" x14ac:dyDescent="0.2">
      <c r="A149" s="24">
        <v>2242</v>
      </c>
      <c r="B149" s="22" t="s">
        <v>304</v>
      </c>
      <c r="C149" s="26">
        <v>0</v>
      </c>
    </row>
    <row r="150" spans="1:9" hidden="1" x14ac:dyDescent="0.2">
      <c r="A150" s="24">
        <v>2249</v>
      </c>
      <c r="B150" s="22" t="s">
        <v>305</v>
      </c>
      <c r="C150" s="26">
        <v>0</v>
      </c>
    </row>
    <row r="151" spans="1:9" ht="11.25" customHeight="1" x14ac:dyDescent="0.2">
      <c r="B151" s="165" t="s">
        <v>630</v>
      </c>
      <c r="C151" s="165"/>
      <c r="D151" s="165"/>
      <c r="E151" s="165"/>
      <c r="F151" s="165"/>
      <c r="G151" s="165"/>
      <c r="H151" s="165"/>
      <c r="I151" s="165"/>
    </row>
    <row r="152" spans="1:9" x14ac:dyDescent="0.2">
      <c r="B152" s="165"/>
      <c r="C152" s="165"/>
      <c r="D152" s="165"/>
      <c r="E152" s="165"/>
      <c r="F152" s="165"/>
      <c r="G152" s="165"/>
      <c r="H152" s="165"/>
      <c r="I152" s="165"/>
    </row>
    <row r="201" spans="3:3" x14ac:dyDescent="0.2">
      <c r="C201" s="22">
        <v>0</v>
      </c>
    </row>
    <row r="202" spans="3:3" x14ac:dyDescent="0.2">
      <c r="C202" s="22">
        <v>0</v>
      </c>
    </row>
    <row r="203" spans="3:3" x14ac:dyDescent="0.2">
      <c r="C203" s="22">
        <v>0</v>
      </c>
    </row>
    <row r="204" spans="3:3" x14ac:dyDescent="0.2">
      <c r="C204" s="22">
        <v>0</v>
      </c>
    </row>
    <row r="205" spans="3:3" x14ac:dyDescent="0.2">
      <c r="C205" s="22">
        <v>0</v>
      </c>
    </row>
    <row r="207" spans="3:3" x14ac:dyDescent="0.2">
      <c r="C207" s="22">
        <v>0</v>
      </c>
    </row>
    <row r="209" spans="3:3" x14ac:dyDescent="0.2">
      <c r="C209" s="22">
        <v>0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B151:I15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22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  <row r="210" spans="3:3" x14ac:dyDescent="0.2">
      <c r="C210" s="3">
        <v>0</v>
      </c>
    </row>
    <row r="211" spans="3:3" x14ac:dyDescent="0.2">
      <c r="C211" s="3">
        <v>0</v>
      </c>
    </row>
    <row r="212" spans="3:3" x14ac:dyDescent="0.2">
      <c r="C212" s="3">
        <v>0</v>
      </c>
    </row>
    <row r="213" spans="3:3" x14ac:dyDescent="0.2">
      <c r="C213" s="3">
        <v>0</v>
      </c>
    </row>
    <row r="214" spans="3:3" x14ac:dyDescent="0.2">
      <c r="C214" s="3">
        <v>0</v>
      </c>
    </row>
    <row r="215" spans="3:3" x14ac:dyDescent="0.2">
      <c r="C215" s="3">
        <v>0</v>
      </c>
    </row>
    <row r="216" spans="3:3" x14ac:dyDescent="0.2">
      <c r="C216" s="3">
        <v>0</v>
      </c>
    </row>
    <row r="217" spans="3:3" x14ac:dyDescent="0.2">
      <c r="C217" s="3">
        <v>0</v>
      </c>
    </row>
    <row r="218" spans="3:3" x14ac:dyDescent="0.2">
      <c r="C218" s="3">
        <v>0</v>
      </c>
    </row>
    <row r="221" spans="3:3" x14ac:dyDescent="0.2">
      <c r="C221" s="3">
        <v>0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6"/>
  <sheetViews>
    <sheetView topLeftCell="A73" zoomScaleNormal="100" workbookViewId="0">
      <selection activeCell="A225" sqref="A225:E226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0" t="s">
        <v>628</v>
      </c>
      <c r="B1" s="140"/>
      <c r="C1" s="140"/>
      <c r="D1" s="16" t="s">
        <v>614</v>
      </c>
      <c r="E1" s="27">
        <v>2022</v>
      </c>
    </row>
    <row r="2" spans="1:5" s="18" customFormat="1" ht="18.95" customHeight="1" x14ac:dyDescent="0.25">
      <c r="A2" s="140" t="s">
        <v>621</v>
      </c>
      <c r="B2" s="140"/>
      <c r="C2" s="140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25">
      <c r="A3" s="140" t="s">
        <v>629</v>
      </c>
      <c r="B3" s="140"/>
      <c r="C3" s="140"/>
      <c r="D3" s="16" t="s">
        <v>620</v>
      </c>
      <c r="E3" s="27">
        <v>3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134783036.83000001</v>
      </c>
      <c r="D8" s="102"/>
      <c r="E8" s="51"/>
    </row>
    <row r="9" spans="1:5" hidden="1" x14ac:dyDescent="0.2">
      <c r="A9" s="52">
        <v>4110</v>
      </c>
      <c r="B9" s="53" t="s">
        <v>308</v>
      </c>
      <c r="C9" s="57">
        <f>SUM(C10:C18)</f>
        <v>0</v>
      </c>
      <c r="D9" s="102"/>
      <c r="E9" s="51"/>
    </row>
    <row r="10" spans="1:5" hidden="1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hidden="1" x14ac:dyDescent="0.2">
      <c r="A11" s="52">
        <v>4112</v>
      </c>
      <c r="B11" s="53" t="s">
        <v>310</v>
      </c>
      <c r="C11" s="57">
        <v>0</v>
      </c>
      <c r="D11" s="102"/>
      <c r="E11" s="51"/>
    </row>
    <row r="12" spans="1:5" hidden="1" x14ac:dyDescent="0.2">
      <c r="A12" s="52">
        <v>4113</v>
      </c>
      <c r="B12" s="53" t="s">
        <v>311</v>
      </c>
      <c r="C12" s="57">
        <v>0</v>
      </c>
      <c r="D12" s="102"/>
      <c r="E12" s="51"/>
    </row>
    <row r="13" spans="1:5" hidden="1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hidden="1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hidden="1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hidden="1" x14ac:dyDescent="0.2">
      <c r="A16" s="52">
        <v>4117</v>
      </c>
      <c r="B16" s="53" t="s">
        <v>315</v>
      </c>
      <c r="C16" s="57">
        <v>0</v>
      </c>
      <c r="D16" s="102"/>
      <c r="E16" s="51"/>
    </row>
    <row r="17" spans="1:5" ht="22.5" hidden="1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hidden="1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hidden="1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hidden="1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hidden="1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hidden="1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hidden="1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hidden="1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hidden="1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hidden="1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hidden="1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hidden="1" x14ac:dyDescent="0.2">
      <c r="A28" s="52">
        <v>4140</v>
      </c>
      <c r="B28" s="53" t="s">
        <v>324</v>
      </c>
      <c r="C28" s="57">
        <f>SUM(C29:C33)</f>
        <v>0</v>
      </c>
      <c r="D28" s="102"/>
      <c r="E28" s="51"/>
    </row>
    <row r="29" spans="1:5" hidden="1" x14ac:dyDescent="0.2">
      <c r="A29" s="52">
        <v>4141</v>
      </c>
      <c r="B29" s="53" t="s">
        <v>325</v>
      </c>
      <c r="C29" s="57">
        <v>0</v>
      </c>
      <c r="D29" s="102"/>
      <c r="E29" s="51"/>
    </row>
    <row r="30" spans="1:5" hidden="1" x14ac:dyDescent="0.2">
      <c r="A30" s="52">
        <v>4143</v>
      </c>
      <c r="B30" s="53" t="s">
        <v>326</v>
      </c>
      <c r="C30" s="57">
        <v>0</v>
      </c>
      <c r="D30" s="102"/>
      <c r="E30" s="51"/>
    </row>
    <row r="31" spans="1:5" hidden="1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hidden="1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hidden="1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1173973.96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1173973.96</v>
      </c>
      <c r="D35" s="102"/>
      <c r="E35" s="51"/>
    </row>
    <row r="36" spans="1:5" ht="22.5" hidden="1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hidden="1" x14ac:dyDescent="0.2">
      <c r="A37" s="52">
        <v>4160</v>
      </c>
      <c r="B37" s="53" t="s">
        <v>503</v>
      </c>
      <c r="C37" s="57">
        <f>SUM(C38:C45)</f>
        <v>0</v>
      </c>
      <c r="D37" s="102"/>
      <c r="E37" s="51"/>
    </row>
    <row r="38" spans="1:5" hidden="1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hidden="1" x14ac:dyDescent="0.2">
      <c r="A39" s="52">
        <v>4162</v>
      </c>
      <c r="B39" s="53" t="s">
        <v>330</v>
      </c>
      <c r="C39" s="57">
        <v>0</v>
      </c>
      <c r="D39" s="102"/>
      <c r="E39" s="51"/>
    </row>
    <row r="40" spans="1:5" hidden="1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hidden="1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hidden="1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hidden="1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hidden="1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hidden="1" x14ac:dyDescent="0.2">
      <c r="A45" s="52">
        <v>4169</v>
      </c>
      <c r="B45" s="53" t="s">
        <v>335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133609062.87</v>
      </c>
      <c r="D46" s="102"/>
      <c r="E46" s="51"/>
    </row>
    <row r="47" spans="1:5" hidden="1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hidden="1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133609062.87</v>
      </c>
      <c r="D49" s="102"/>
      <c r="E49" s="51"/>
    </row>
    <row r="50" spans="1:5" ht="22.5" hidden="1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hidden="1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hidden="1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hidden="1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hidden="1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360830.81</v>
      </c>
      <c r="D58" s="102"/>
      <c r="E58" s="51"/>
    </row>
    <row r="59" spans="1:5" ht="22.5" hidden="1" x14ac:dyDescent="0.2">
      <c r="A59" s="52">
        <v>4210</v>
      </c>
      <c r="B59" s="54" t="s">
        <v>515</v>
      </c>
      <c r="C59" s="57">
        <f>SUM(C60:C64)</f>
        <v>0</v>
      </c>
      <c r="D59" s="102"/>
      <c r="E59" s="51"/>
    </row>
    <row r="60" spans="1:5" hidden="1" x14ac:dyDescent="0.2">
      <c r="A60" s="52">
        <v>4211</v>
      </c>
      <c r="B60" s="53" t="s">
        <v>336</v>
      </c>
      <c r="C60" s="57">
        <v>0</v>
      </c>
      <c r="D60" s="102"/>
      <c r="E60" s="51"/>
    </row>
    <row r="61" spans="1:5" hidden="1" x14ac:dyDescent="0.2">
      <c r="A61" s="52">
        <v>4212</v>
      </c>
      <c r="B61" s="53" t="s">
        <v>337</v>
      </c>
      <c r="C61" s="57">
        <v>0</v>
      </c>
      <c r="D61" s="102"/>
      <c r="E61" s="51"/>
    </row>
    <row r="62" spans="1:5" hidden="1" x14ac:dyDescent="0.2">
      <c r="A62" s="52">
        <v>4213</v>
      </c>
      <c r="B62" s="53" t="s">
        <v>338</v>
      </c>
      <c r="C62" s="57">
        <v>0</v>
      </c>
      <c r="D62" s="102"/>
      <c r="E62" s="51"/>
    </row>
    <row r="63" spans="1:5" hidden="1" x14ac:dyDescent="0.2">
      <c r="A63" s="52">
        <v>4214</v>
      </c>
      <c r="B63" s="53" t="s">
        <v>516</v>
      </c>
      <c r="C63" s="57">
        <v>0</v>
      </c>
      <c r="D63" s="102"/>
      <c r="E63" s="51"/>
    </row>
    <row r="64" spans="1:5" hidden="1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360830.81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360830.81</v>
      </c>
      <c r="D66" s="102"/>
      <c r="E66" s="51"/>
    </row>
    <row r="67" spans="1:5" hidden="1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hidden="1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hidden="1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5908883.5300000003</v>
      </c>
      <c r="D73" s="58"/>
      <c r="E73" s="58"/>
    </row>
    <row r="74" spans="1:5" hidden="1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hidden="1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hidden="1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hidden="1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hidden="1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hidden="1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hidden="1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hidden="1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hidden="1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hidden="1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hidden="1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hidden="1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hidden="1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5908883.5300000003</v>
      </c>
      <c r="D87" s="58"/>
      <c r="E87" s="58"/>
    </row>
    <row r="88" spans="1:5" hidden="1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hidden="1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hidden="1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hidden="1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hidden="1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hidden="1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5908883.5300000003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90401811.109999985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90401811.109999985</v>
      </c>
      <c r="D100" s="59">
        <f>C100/$C$99</f>
        <v>1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43928599.75999999</v>
      </c>
      <c r="D101" s="59">
        <f t="shared" ref="D101:D164" si="0">C101/$C$99</f>
        <v>0.48592610281389303</v>
      </c>
      <c r="E101" s="58"/>
    </row>
    <row r="102" spans="1:5" x14ac:dyDescent="0.2">
      <c r="A102" s="56">
        <v>5111</v>
      </c>
      <c r="B102" s="53" t="s">
        <v>364</v>
      </c>
      <c r="C102" s="57">
        <v>27892977.309999999</v>
      </c>
      <c r="D102" s="59">
        <f t="shared" si="0"/>
        <v>0.30854445245637957</v>
      </c>
      <c r="E102" s="58"/>
    </row>
    <row r="103" spans="1:5" x14ac:dyDescent="0.2">
      <c r="A103" s="56">
        <v>5112</v>
      </c>
      <c r="B103" s="53" t="s">
        <v>365</v>
      </c>
      <c r="C103" s="57">
        <v>1368347.84</v>
      </c>
      <c r="D103" s="59">
        <f t="shared" si="0"/>
        <v>1.5136287903955914E-2</v>
      </c>
      <c r="E103" s="58"/>
    </row>
    <row r="104" spans="1:5" x14ac:dyDescent="0.2">
      <c r="A104" s="56">
        <v>5113</v>
      </c>
      <c r="B104" s="53" t="s">
        <v>366</v>
      </c>
      <c r="C104" s="57">
        <v>1445741.58</v>
      </c>
      <c r="D104" s="59">
        <f t="shared" si="0"/>
        <v>1.5992396194815576E-2</v>
      </c>
      <c r="E104" s="58"/>
    </row>
    <row r="105" spans="1:5" x14ac:dyDescent="0.2">
      <c r="A105" s="56">
        <v>5114</v>
      </c>
      <c r="B105" s="53" t="s">
        <v>367</v>
      </c>
      <c r="C105" s="57">
        <v>5796488.9800000004</v>
      </c>
      <c r="D105" s="59">
        <f t="shared" si="0"/>
        <v>6.411916872933987E-2</v>
      </c>
      <c r="E105" s="58"/>
    </row>
    <row r="106" spans="1:5" x14ac:dyDescent="0.2">
      <c r="A106" s="56">
        <v>5115</v>
      </c>
      <c r="B106" s="53" t="s">
        <v>368</v>
      </c>
      <c r="C106" s="57">
        <v>7425044.0499999998</v>
      </c>
      <c r="D106" s="59">
        <f t="shared" si="0"/>
        <v>8.2133797529402183E-2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8759691.5899999999</v>
      </c>
      <c r="D108" s="59">
        <f t="shared" si="0"/>
        <v>9.6897301972648509E-2</v>
      </c>
      <c r="E108" s="58"/>
    </row>
    <row r="109" spans="1:5" x14ac:dyDescent="0.2">
      <c r="A109" s="56">
        <v>5121</v>
      </c>
      <c r="B109" s="53" t="s">
        <v>371</v>
      </c>
      <c r="C109" s="57">
        <v>1043748.57</v>
      </c>
      <c r="D109" s="59">
        <f t="shared" si="0"/>
        <v>1.154565995066158E-2</v>
      </c>
      <c r="E109" s="58"/>
    </row>
    <row r="110" spans="1:5" x14ac:dyDescent="0.2">
      <c r="A110" s="56">
        <v>5122</v>
      </c>
      <c r="B110" s="53" t="s">
        <v>372</v>
      </c>
      <c r="C110" s="57">
        <v>73179.850000000006</v>
      </c>
      <c r="D110" s="59">
        <f t="shared" si="0"/>
        <v>8.0949539728751151E-4</v>
      </c>
      <c r="E110" s="58"/>
    </row>
    <row r="111" spans="1:5" x14ac:dyDescent="0.2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374</v>
      </c>
      <c r="C112" s="57">
        <v>3575930.96</v>
      </c>
      <c r="D112" s="59">
        <f t="shared" si="0"/>
        <v>3.9555965926930871E-2</v>
      </c>
      <c r="E112" s="58"/>
    </row>
    <row r="113" spans="1:5" x14ac:dyDescent="0.2">
      <c r="A113" s="56">
        <v>5125</v>
      </c>
      <c r="B113" s="53" t="s">
        <v>375</v>
      </c>
      <c r="C113" s="57">
        <v>725819.81</v>
      </c>
      <c r="D113" s="59">
        <f t="shared" si="0"/>
        <v>8.0288193465154149E-3</v>
      </c>
      <c r="E113" s="58"/>
    </row>
    <row r="114" spans="1:5" x14ac:dyDescent="0.2">
      <c r="A114" s="56">
        <v>5126</v>
      </c>
      <c r="B114" s="53" t="s">
        <v>376</v>
      </c>
      <c r="C114" s="57">
        <v>1861101.4</v>
      </c>
      <c r="D114" s="59">
        <f t="shared" si="0"/>
        <v>2.0586992419161062E-2</v>
      </c>
      <c r="E114" s="58"/>
    </row>
    <row r="115" spans="1:5" x14ac:dyDescent="0.2">
      <c r="A115" s="56">
        <v>5127</v>
      </c>
      <c r="B115" s="53" t="s">
        <v>377</v>
      </c>
      <c r="C115" s="57">
        <v>395964.56</v>
      </c>
      <c r="D115" s="59">
        <f t="shared" si="0"/>
        <v>4.3800511863439822E-3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1083946.44</v>
      </c>
      <c r="D117" s="59">
        <f t="shared" si="0"/>
        <v>1.1990317745748094E-2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37713519.759999998</v>
      </c>
      <c r="D118" s="59">
        <f t="shared" si="0"/>
        <v>0.41717659521345851</v>
      </c>
      <c r="E118" s="58"/>
    </row>
    <row r="119" spans="1:5" x14ac:dyDescent="0.2">
      <c r="A119" s="56">
        <v>5131</v>
      </c>
      <c r="B119" s="53" t="s">
        <v>381</v>
      </c>
      <c r="C119" s="57">
        <v>22063389.390000001</v>
      </c>
      <c r="D119" s="59">
        <f t="shared" si="0"/>
        <v>0.24405915234544912</v>
      </c>
      <c r="E119" s="58"/>
    </row>
    <row r="120" spans="1:5" x14ac:dyDescent="0.2">
      <c r="A120" s="56">
        <v>5132</v>
      </c>
      <c r="B120" s="53" t="s">
        <v>382</v>
      </c>
      <c r="C120" s="57">
        <v>218625.62</v>
      </c>
      <c r="D120" s="59">
        <f t="shared" si="0"/>
        <v>2.4183765492704411E-3</v>
      </c>
      <c r="E120" s="58"/>
    </row>
    <row r="121" spans="1:5" x14ac:dyDescent="0.2">
      <c r="A121" s="56">
        <v>5133</v>
      </c>
      <c r="B121" s="53" t="s">
        <v>383</v>
      </c>
      <c r="C121" s="57">
        <v>2581091.34</v>
      </c>
      <c r="D121" s="59">
        <f t="shared" si="0"/>
        <v>2.8551323345274077E-2</v>
      </c>
      <c r="E121" s="58"/>
    </row>
    <row r="122" spans="1:5" x14ac:dyDescent="0.2">
      <c r="A122" s="56">
        <v>5134</v>
      </c>
      <c r="B122" s="53" t="s">
        <v>384</v>
      </c>
      <c r="C122" s="57">
        <v>1299387.3799999999</v>
      </c>
      <c r="D122" s="59">
        <f t="shared" si="0"/>
        <v>1.4373466239729632E-2</v>
      </c>
      <c r="E122" s="58"/>
    </row>
    <row r="123" spans="1:5" x14ac:dyDescent="0.2">
      <c r="A123" s="56">
        <v>5135</v>
      </c>
      <c r="B123" s="53" t="s">
        <v>385</v>
      </c>
      <c r="C123" s="57">
        <v>2981389.37</v>
      </c>
      <c r="D123" s="59">
        <f t="shared" si="0"/>
        <v>3.2979310186300098E-2</v>
      </c>
      <c r="E123" s="58"/>
    </row>
    <row r="124" spans="1:5" x14ac:dyDescent="0.2">
      <c r="A124" s="56">
        <v>5136</v>
      </c>
      <c r="B124" s="53" t="s">
        <v>386</v>
      </c>
      <c r="C124" s="57">
        <v>84727.09</v>
      </c>
      <c r="D124" s="59">
        <f t="shared" si="0"/>
        <v>9.37227793997456E-4</v>
      </c>
      <c r="E124" s="58"/>
    </row>
    <row r="125" spans="1:5" x14ac:dyDescent="0.2">
      <c r="A125" s="56">
        <v>5137</v>
      </c>
      <c r="B125" s="53" t="s">
        <v>387</v>
      </c>
      <c r="C125" s="57">
        <v>20616.490000000002</v>
      </c>
      <c r="D125" s="59">
        <f t="shared" si="0"/>
        <v>2.2805394877447831E-4</v>
      </c>
      <c r="E125" s="58"/>
    </row>
    <row r="126" spans="1:5" x14ac:dyDescent="0.2">
      <c r="A126" s="56">
        <v>5138</v>
      </c>
      <c r="B126" s="53" t="s">
        <v>388</v>
      </c>
      <c r="C126" s="57">
        <v>367713.08</v>
      </c>
      <c r="D126" s="59">
        <f t="shared" si="0"/>
        <v>4.067541075615958E-3</v>
      </c>
      <c r="E126" s="58"/>
    </row>
    <row r="127" spans="1:5" x14ac:dyDescent="0.2">
      <c r="A127" s="56">
        <v>5139</v>
      </c>
      <c r="B127" s="53" t="s">
        <v>389</v>
      </c>
      <c r="C127" s="57">
        <v>8096580</v>
      </c>
      <c r="D127" s="59">
        <f t="shared" si="0"/>
        <v>8.9562143729047264E-2</v>
      </c>
      <c r="E127" s="58"/>
    </row>
    <row r="128" spans="1:5" hidden="1" x14ac:dyDescent="0.2">
      <c r="A128" s="56">
        <v>5200</v>
      </c>
      <c r="B128" s="53" t="s">
        <v>390</v>
      </c>
      <c r="C128" s="57">
        <f>C129+C132+C135+C138+C143+C147+C150+C152+C158</f>
        <v>0</v>
      </c>
      <c r="D128" s="59">
        <f t="shared" si="0"/>
        <v>0</v>
      </c>
      <c r="E128" s="58"/>
    </row>
    <row r="129" spans="1:5" hidden="1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hidden="1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hidden="1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hidden="1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hidden="1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hidden="1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hidden="1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hidden="1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hidden="1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hidden="1" x14ac:dyDescent="0.2">
      <c r="A138" s="56">
        <v>5240</v>
      </c>
      <c r="B138" s="53" t="s">
        <v>342</v>
      </c>
      <c r="C138" s="57">
        <f>SUM(C139:C142)</f>
        <v>0</v>
      </c>
      <c r="D138" s="59">
        <f t="shared" si="0"/>
        <v>0</v>
      </c>
      <c r="E138" s="58"/>
    </row>
    <row r="139" spans="1:5" hidden="1" x14ac:dyDescent="0.2">
      <c r="A139" s="56">
        <v>5241</v>
      </c>
      <c r="B139" s="53" t="s">
        <v>399</v>
      </c>
      <c r="C139" s="57">
        <v>0</v>
      </c>
      <c r="D139" s="59">
        <f t="shared" si="0"/>
        <v>0</v>
      </c>
      <c r="E139" s="58"/>
    </row>
    <row r="140" spans="1:5" hidden="1" x14ac:dyDescent="0.2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hidden="1" x14ac:dyDescent="0.2">
      <c r="A141" s="56">
        <v>5243</v>
      </c>
      <c r="B141" s="53" t="s">
        <v>401</v>
      </c>
      <c r="C141" s="57">
        <v>0</v>
      </c>
      <c r="D141" s="59">
        <f t="shared" si="0"/>
        <v>0</v>
      </c>
      <c r="E141" s="58"/>
    </row>
    <row r="142" spans="1:5" hidden="1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hidden="1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hidden="1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hidden="1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hidden="1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hidden="1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hidden="1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hidden="1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hidden="1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hidden="1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hidden="1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hidden="1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hidden="1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hidden="1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hidden="1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hidden="1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hidden="1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hidden="1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hidden="1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hidden="1" x14ac:dyDescent="0.2">
      <c r="A161" s="56">
        <v>5300</v>
      </c>
      <c r="B161" s="53" t="s">
        <v>420</v>
      </c>
      <c r="C161" s="57">
        <f>C162+C165+C168</f>
        <v>0</v>
      </c>
      <c r="D161" s="59">
        <f t="shared" si="0"/>
        <v>0</v>
      </c>
      <c r="E161" s="58"/>
    </row>
    <row r="162" spans="1:5" hidden="1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hidden="1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hidden="1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hidden="1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hidden="1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hidden="1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hidden="1" x14ac:dyDescent="0.2">
      <c r="A168" s="56">
        <v>5330</v>
      </c>
      <c r="B168" s="53" t="s">
        <v>338</v>
      </c>
      <c r="C168" s="57">
        <f>SUM(C169:C170)</f>
        <v>0</v>
      </c>
      <c r="D168" s="59">
        <f t="shared" si="1"/>
        <v>0</v>
      </c>
      <c r="E168" s="58"/>
    </row>
    <row r="169" spans="1:5" hidden="1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hidden="1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hidden="1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hidden="1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hidden="1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hidden="1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hidden="1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hidden="1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hidden="1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hidden="1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hidden="1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hidden="1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hidden="1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hidden="1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hidden="1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hidden="1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hidden="1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hidden="1" x14ac:dyDescent="0.2">
      <c r="A186" s="56">
        <v>5500</v>
      </c>
      <c r="B186" s="53" t="s">
        <v>441</v>
      </c>
      <c r="C186" s="57">
        <f>C187+C196+C199+C205+C207+C209</f>
        <v>0</v>
      </c>
      <c r="D186" s="59">
        <f t="shared" si="1"/>
        <v>0</v>
      </c>
      <c r="E186" s="58"/>
    </row>
    <row r="187" spans="1:5" hidden="1" x14ac:dyDescent="0.2">
      <c r="A187" s="56">
        <v>5510</v>
      </c>
      <c r="B187" s="53" t="s">
        <v>442</v>
      </c>
      <c r="C187" s="57">
        <f>SUM(C188:C195)</f>
        <v>0</v>
      </c>
      <c r="D187" s="59">
        <f t="shared" si="1"/>
        <v>0</v>
      </c>
      <c r="E187" s="58"/>
    </row>
    <row r="188" spans="1:5" hidden="1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hidden="1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hidden="1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hidden="1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hidden="1" x14ac:dyDescent="0.2">
      <c r="A192" s="56">
        <v>5515</v>
      </c>
      <c r="B192" s="53" t="s">
        <v>447</v>
      </c>
      <c r="C192" s="57">
        <v>0</v>
      </c>
      <c r="D192" s="59">
        <f t="shared" si="1"/>
        <v>0</v>
      </c>
      <c r="E192" s="58"/>
    </row>
    <row r="193" spans="1:5" hidden="1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hidden="1" x14ac:dyDescent="0.2">
      <c r="A194" s="56">
        <v>5517</v>
      </c>
      <c r="B194" s="53" t="s">
        <v>449</v>
      </c>
      <c r="C194" s="57">
        <v>0</v>
      </c>
      <c r="D194" s="59">
        <f t="shared" si="1"/>
        <v>0</v>
      </c>
      <c r="E194" s="58"/>
    </row>
    <row r="195" spans="1:5" hidden="1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hidden="1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hidden="1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hidden="1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hidden="1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hidden="1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hidden="1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hidden="1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hidden="1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hidden="1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hidden="1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hidden="1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hidden="1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hidden="1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hidden="1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hidden="1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hidden="1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hidden="1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hidden="1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hidden="1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hidden="1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hidden="1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hidden="1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hidden="1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hidden="1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hidden="1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hidden="1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  <row r="225" spans="1:8" ht="11.25" customHeight="1" x14ac:dyDescent="0.2">
      <c r="A225" s="165" t="s">
        <v>630</v>
      </c>
      <c r="B225" s="165"/>
      <c r="C225" s="165"/>
      <c r="D225" s="165"/>
      <c r="E225" s="165"/>
      <c r="F225" s="167"/>
      <c r="G225" s="167"/>
      <c r="H225" s="167"/>
    </row>
    <row r="226" spans="1:8" x14ac:dyDescent="0.2">
      <c r="A226" s="165"/>
      <c r="B226" s="165"/>
      <c r="C226" s="165"/>
      <c r="D226" s="165"/>
      <c r="E226" s="165"/>
      <c r="F226" s="167"/>
      <c r="G226" s="167"/>
      <c r="H226" s="167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225:E22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workbookViewId="0">
      <selection activeCell="A30" sqref="A30:E31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4" t="s">
        <v>628</v>
      </c>
      <c r="B1" s="144"/>
      <c r="C1" s="144"/>
      <c r="D1" s="29" t="s">
        <v>614</v>
      </c>
      <c r="E1" s="30">
        <v>2022</v>
      </c>
    </row>
    <row r="2" spans="1:5" ht="18.95" customHeight="1" x14ac:dyDescent="0.2">
      <c r="A2" s="144" t="s">
        <v>622</v>
      </c>
      <c r="B2" s="144"/>
      <c r="C2" s="144"/>
      <c r="D2" s="16" t="s">
        <v>619</v>
      </c>
      <c r="E2" s="30" t="str">
        <f>ESF!H2</f>
        <v>TRIMESTRAL</v>
      </c>
    </row>
    <row r="3" spans="1:5" ht="18.95" customHeight="1" x14ac:dyDescent="0.2">
      <c r="A3" s="144" t="s">
        <v>629</v>
      </c>
      <c r="B3" s="144"/>
      <c r="C3" s="144"/>
      <c r="D3" s="16" t="s">
        <v>620</v>
      </c>
      <c r="E3" s="30">
        <v>3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130802632.53</v>
      </c>
    </row>
    <row r="9" spans="1:5" x14ac:dyDescent="0.2">
      <c r="A9" s="35">
        <v>3120</v>
      </c>
      <c r="B9" s="31" t="s">
        <v>470</v>
      </c>
      <c r="C9" s="36">
        <v>36878786.859999999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50650940.060000002</v>
      </c>
    </row>
    <row r="15" spans="1:5" x14ac:dyDescent="0.2">
      <c r="A15" s="35">
        <v>3220</v>
      </c>
      <c r="B15" s="31" t="s">
        <v>474</v>
      </c>
      <c r="C15" s="36">
        <v>609921267.30999994</v>
      </c>
    </row>
    <row r="16" spans="1:5" hidden="1" x14ac:dyDescent="0.2">
      <c r="A16" s="35">
        <v>3230</v>
      </c>
      <c r="B16" s="31" t="s">
        <v>475</v>
      </c>
      <c r="C16" s="36">
        <f>SUM(C17:C20)</f>
        <v>0</v>
      </c>
    </row>
    <row r="17" spans="1:5" hidden="1" x14ac:dyDescent="0.2">
      <c r="A17" s="35">
        <v>3231</v>
      </c>
      <c r="B17" s="31" t="s">
        <v>476</v>
      </c>
      <c r="C17" s="36">
        <v>0</v>
      </c>
    </row>
    <row r="18" spans="1:5" hidden="1" x14ac:dyDescent="0.2">
      <c r="A18" s="35">
        <v>3232</v>
      </c>
      <c r="B18" s="31" t="s">
        <v>477</v>
      </c>
      <c r="C18" s="36">
        <v>0</v>
      </c>
    </row>
    <row r="19" spans="1:5" hidden="1" x14ac:dyDescent="0.2">
      <c r="A19" s="35">
        <v>3233</v>
      </c>
      <c r="B19" s="31" t="s">
        <v>478</v>
      </c>
      <c r="C19" s="36">
        <v>0</v>
      </c>
    </row>
    <row r="20" spans="1:5" hidden="1" x14ac:dyDescent="0.2">
      <c r="A20" s="35">
        <v>3239</v>
      </c>
      <c r="B20" s="31" t="s">
        <v>479</v>
      </c>
      <c r="C20" s="36">
        <v>0</v>
      </c>
    </row>
    <row r="21" spans="1:5" hidden="1" x14ac:dyDescent="0.2">
      <c r="A21" s="35">
        <v>3240</v>
      </c>
      <c r="B21" s="31" t="s">
        <v>480</v>
      </c>
      <c r="C21" s="36">
        <f>SUM(C22:C24)</f>
        <v>0</v>
      </c>
    </row>
    <row r="22" spans="1:5" hidden="1" x14ac:dyDescent="0.2">
      <c r="A22" s="35">
        <v>3241</v>
      </c>
      <c r="B22" s="31" t="s">
        <v>481</v>
      </c>
      <c r="C22" s="36">
        <v>0</v>
      </c>
    </row>
    <row r="23" spans="1:5" hidden="1" x14ac:dyDescent="0.2">
      <c r="A23" s="35">
        <v>3242</v>
      </c>
      <c r="B23" s="31" t="s">
        <v>482</v>
      </c>
      <c r="C23" s="36">
        <v>0</v>
      </c>
    </row>
    <row r="24" spans="1:5" hidden="1" x14ac:dyDescent="0.2">
      <c r="A24" s="35">
        <v>3243</v>
      </c>
      <c r="B24" s="31" t="s">
        <v>483</v>
      </c>
      <c r="C24" s="36">
        <v>0</v>
      </c>
    </row>
    <row r="25" spans="1:5" hidden="1" x14ac:dyDescent="0.2">
      <c r="A25" s="35">
        <v>3250</v>
      </c>
      <c r="B25" s="31" t="s">
        <v>484</v>
      </c>
      <c r="C25" s="36">
        <f>SUM(C26:C27)</f>
        <v>0</v>
      </c>
    </row>
    <row r="26" spans="1:5" hidden="1" x14ac:dyDescent="0.2">
      <c r="A26" s="35">
        <v>3251</v>
      </c>
      <c r="B26" s="31" t="s">
        <v>485</v>
      </c>
      <c r="C26" s="36">
        <v>0</v>
      </c>
    </row>
    <row r="27" spans="1:5" hidden="1" x14ac:dyDescent="0.2">
      <c r="A27" s="35">
        <v>3252</v>
      </c>
      <c r="B27" s="31" t="s">
        <v>486</v>
      </c>
      <c r="C27" s="36">
        <v>0</v>
      </c>
    </row>
    <row r="30" spans="1:5" x14ac:dyDescent="0.2">
      <c r="A30" s="165" t="s">
        <v>630</v>
      </c>
      <c r="B30" s="165"/>
      <c r="C30" s="165"/>
      <c r="D30" s="165"/>
      <c r="E30" s="165"/>
    </row>
    <row r="31" spans="1:5" x14ac:dyDescent="0.2">
      <c r="A31" s="165"/>
      <c r="B31" s="165"/>
      <c r="C31" s="165"/>
      <c r="D31" s="165"/>
      <c r="E31" s="165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30:E3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topLeftCell="A7" workbookViewId="0">
      <selection activeCell="A83" sqref="A83:E84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4" t="s">
        <v>628</v>
      </c>
      <c r="B1" s="144"/>
      <c r="C1" s="144"/>
      <c r="D1" s="29" t="s">
        <v>614</v>
      </c>
      <c r="E1" s="30">
        <v>2022</v>
      </c>
    </row>
    <row r="2" spans="1:5" s="37" customFormat="1" ht="18.95" customHeight="1" x14ac:dyDescent="0.25">
      <c r="A2" s="144" t="s">
        <v>623</v>
      </c>
      <c r="B2" s="144"/>
      <c r="C2" s="144"/>
      <c r="D2" s="16" t="s">
        <v>619</v>
      </c>
      <c r="E2" s="30" t="str">
        <f>ESF!H2</f>
        <v>TRIMESTRAL</v>
      </c>
    </row>
    <row r="3" spans="1:5" s="37" customFormat="1" ht="18.95" customHeight="1" x14ac:dyDescent="0.25">
      <c r="A3" s="144" t="s">
        <v>629</v>
      </c>
      <c r="B3" s="144"/>
      <c r="C3" s="144"/>
      <c r="D3" s="16" t="s">
        <v>620</v>
      </c>
      <c r="E3" s="30">
        <v>3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-151.96</v>
      </c>
      <c r="D8" s="36">
        <v>50148.04</v>
      </c>
    </row>
    <row r="9" spans="1:5" hidden="1" x14ac:dyDescent="0.2">
      <c r="A9" s="35">
        <v>1112</v>
      </c>
      <c r="B9" s="31" t="s">
        <v>488</v>
      </c>
      <c r="C9" s="36">
        <v>0</v>
      </c>
      <c r="D9" s="36">
        <v>0</v>
      </c>
    </row>
    <row r="10" spans="1:5" x14ac:dyDescent="0.2">
      <c r="A10" s="35">
        <v>1113</v>
      </c>
      <c r="B10" s="31" t="s">
        <v>489</v>
      </c>
      <c r="C10" s="36">
        <v>99235805.25</v>
      </c>
      <c r="D10" s="36">
        <v>56095282.159999996</v>
      </c>
    </row>
    <row r="11" spans="1:5" x14ac:dyDescent="0.2">
      <c r="A11" s="35">
        <v>1114</v>
      </c>
      <c r="B11" s="31" t="s">
        <v>198</v>
      </c>
      <c r="C11" s="36">
        <v>517001.12</v>
      </c>
      <c r="D11" s="36">
        <v>36112082.520000003</v>
      </c>
    </row>
    <row r="12" spans="1:5" hidden="1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hidden="1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hidden="1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99752654.410000011</v>
      </c>
      <c r="D15" s="36">
        <f>SUM(D8:D14)</f>
        <v>92257512.719999999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696488173.96000004</v>
      </c>
    </row>
    <row r="21" spans="1:5" x14ac:dyDescent="0.2">
      <c r="A21" s="35">
        <v>1231</v>
      </c>
      <c r="B21" s="31" t="s">
        <v>232</v>
      </c>
      <c r="C21" s="36">
        <v>3652418.04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216713385.27000001</v>
      </c>
    </row>
    <row r="24" spans="1:5" x14ac:dyDescent="0.2">
      <c r="A24" s="35">
        <v>1234</v>
      </c>
      <c r="B24" s="31" t="s">
        <v>235</v>
      </c>
      <c r="C24" s="36">
        <v>62488909.469999999</v>
      </c>
    </row>
    <row r="25" spans="1:5" x14ac:dyDescent="0.2">
      <c r="A25" s="35">
        <v>1235</v>
      </c>
      <c r="B25" s="31" t="s">
        <v>236</v>
      </c>
      <c r="C25" s="36">
        <v>413633461.18000001</v>
      </c>
    </row>
    <row r="26" spans="1:5" x14ac:dyDescent="0.2">
      <c r="A26" s="35">
        <v>1236</v>
      </c>
      <c r="B26" s="31" t="s">
        <v>237</v>
      </c>
      <c r="C26" s="36">
        <v>0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67361513.080000013</v>
      </c>
    </row>
    <row r="29" spans="1:5" x14ac:dyDescent="0.2">
      <c r="A29" s="35">
        <v>1241</v>
      </c>
      <c r="B29" s="31" t="s">
        <v>240</v>
      </c>
      <c r="C29" s="36">
        <v>5936319.8700000001</v>
      </c>
    </row>
    <row r="30" spans="1:5" x14ac:dyDescent="0.2">
      <c r="A30" s="35">
        <v>1242</v>
      </c>
      <c r="B30" s="31" t="s">
        <v>241</v>
      </c>
      <c r="C30" s="36">
        <v>293417.09000000003</v>
      </c>
    </row>
    <row r="31" spans="1:5" x14ac:dyDescent="0.2">
      <c r="A31" s="35">
        <v>1243</v>
      </c>
      <c r="B31" s="31" t="s">
        <v>242</v>
      </c>
      <c r="C31" s="36">
        <v>673463.36</v>
      </c>
    </row>
    <row r="32" spans="1:5" x14ac:dyDescent="0.2">
      <c r="A32" s="35">
        <v>1244</v>
      </c>
      <c r="B32" s="31" t="s">
        <v>243</v>
      </c>
      <c r="C32" s="36">
        <v>14955329.17</v>
      </c>
    </row>
    <row r="33" spans="1:5" x14ac:dyDescent="0.2">
      <c r="A33" s="35">
        <v>1245</v>
      </c>
      <c r="B33" s="31" t="s">
        <v>244</v>
      </c>
      <c r="C33" s="36">
        <v>0</v>
      </c>
    </row>
    <row r="34" spans="1:5" x14ac:dyDescent="0.2">
      <c r="A34" s="35">
        <v>1246</v>
      </c>
      <c r="B34" s="31" t="s">
        <v>245</v>
      </c>
      <c r="C34" s="36">
        <v>45500183.590000004</v>
      </c>
    </row>
    <row r="35" spans="1:5" x14ac:dyDescent="0.2">
      <c r="A35" s="35">
        <v>1247</v>
      </c>
      <c r="B35" s="31" t="s">
        <v>246</v>
      </c>
      <c r="C35" s="36">
        <v>2800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3007872.68</v>
      </c>
    </row>
    <row r="38" spans="1:5" x14ac:dyDescent="0.2">
      <c r="A38" s="35">
        <v>1251</v>
      </c>
      <c r="B38" s="31" t="s">
        <v>250</v>
      </c>
      <c r="C38" s="36">
        <v>2654711.58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353161.1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hidden="1" x14ac:dyDescent="0.2">
      <c r="A44" s="33" t="s">
        <v>187</v>
      </c>
      <c r="B44" s="33"/>
      <c r="C44" s="33"/>
      <c r="D44" s="33"/>
      <c r="E44" s="33"/>
    </row>
    <row r="45" spans="1:5" hidden="1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hidden="1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0</v>
      </c>
    </row>
    <row r="47" spans="1:5" hidden="1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0</v>
      </c>
    </row>
    <row r="48" spans="1:5" hidden="1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hidden="1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hidden="1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hidden="1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hidden="1" x14ac:dyDescent="0.2">
      <c r="A52" s="35">
        <v>5515</v>
      </c>
      <c r="B52" s="31" t="s">
        <v>447</v>
      </c>
      <c r="C52" s="36">
        <v>0</v>
      </c>
      <c r="D52" s="36">
        <v>0</v>
      </c>
    </row>
    <row r="53" spans="1:4" hidden="1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hidden="1" x14ac:dyDescent="0.2">
      <c r="A54" s="35">
        <v>5517</v>
      </c>
      <c r="B54" s="31" t="s">
        <v>449</v>
      </c>
      <c r="C54" s="36">
        <v>0</v>
      </c>
      <c r="D54" s="36">
        <v>0</v>
      </c>
    </row>
    <row r="55" spans="1:4" hidden="1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hidden="1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hidden="1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hidden="1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hidden="1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hidden="1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hidden="1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hidden="1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hidden="1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hidden="1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hidden="1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hidden="1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hidden="1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hidden="1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hidden="1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hidden="1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hidden="1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hidden="1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hidden="1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hidden="1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hidden="1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hidden="1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hidden="1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hidden="1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hidden="1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hidden="1" x14ac:dyDescent="0.2">
      <c r="A80" s="35">
        <v>5611</v>
      </c>
      <c r="B80" s="31" t="s">
        <v>469</v>
      </c>
      <c r="C80" s="36">
        <v>0</v>
      </c>
      <c r="D80" s="36">
        <v>0</v>
      </c>
    </row>
    <row r="83" spans="1:5" x14ac:dyDescent="0.2">
      <c r="A83" s="165" t="s">
        <v>630</v>
      </c>
      <c r="B83" s="165"/>
      <c r="C83" s="165"/>
      <c r="D83" s="165"/>
      <c r="E83" s="165"/>
    </row>
    <row r="84" spans="1:5" x14ac:dyDescent="0.2">
      <c r="A84" s="165"/>
      <c r="B84" s="165"/>
      <c r="C84" s="165"/>
      <c r="D84" s="165"/>
      <c r="E84" s="165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83:E84"/>
  </mergeCells>
  <dataValidations xWindow="757" yWindow="695" count="4">
    <dataValidation allowBlank="1" showInputMessage="1" showErrorMessage="1" prompt="Importe final del periodo que corresponde la información financiera trimestral que se presenta." sqref="C7 C19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  <dataValidation allowBlank="1" showInputMessage="1" showErrorMessage="1" prompt="Importe final del periodo que corresponde la información financiera trimestral que se presenta." sqref="D45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2022-10-28T21:34:42Z</cp:lastPrinted>
  <dcterms:created xsi:type="dcterms:W3CDTF">2012-12-11T20:36:24Z</dcterms:created>
  <dcterms:modified xsi:type="dcterms:W3CDTF">2022-10-28T21:36:56Z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